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5" yWindow="0" windowWidth="16590" windowHeight="14640" activeTab="6"/>
  </bookViews>
  <sheets>
    <sheet name="Rekapitulace" sheetId="2" r:id="rId1"/>
    <sheet name="A" sheetId="1" r:id="rId2"/>
    <sheet name="B" sheetId="9" r:id="rId3"/>
    <sheet name="C" sheetId="10" r:id="rId4"/>
    <sheet name="D" sheetId="11" r:id="rId5"/>
    <sheet name="E" sheetId="12" r:id="rId6"/>
    <sheet name="F" sheetId="13" r:id="rId7"/>
  </sheets>
  <externalReferences>
    <externalReference r:id="rId8"/>
    <externalReference r:id="rId9"/>
  </externalReferences>
  <definedNames>
    <definedName name="a" localSheetId="2">'[1]SO 11.1A Výkaz výměr'!#REF!</definedName>
    <definedName name="a">'[1]SO 11.1A Výkaz výměr'!#REF!</definedName>
    <definedName name="AL_obvodový_plášť" localSheetId="2">'[1]SO 11.1A Výkaz výměr'!#REF!</definedName>
    <definedName name="AL_obvodový_plášť">'[1]SO 11.1A Výkaz výměr'!#REF!</definedName>
    <definedName name="asd" localSheetId="2">'[1]SO 11.1A Výkaz výměr'!#REF!</definedName>
    <definedName name="asd">'[1]SO 11.1A Výkaz výměr'!#REF!</definedName>
    <definedName name="eč" localSheetId="2">'[2]SO 51.4 Výkaz výměr'!#REF!</definedName>
    <definedName name="eč">'[2]SO 51.4 Výkaz výměr'!#REF!</definedName>
    <definedName name="Izolace_akustické" localSheetId="2">'[1]SO 11.1A Výkaz výměr'!#REF!</definedName>
    <definedName name="Izolace_akustické">'[1]SO 11.1A Výkaz výměr'!#REF!</definedName>
    <definedName name="Izolace_proti_vodě" localSheetId="2">'[1]SO 11.1A Výkaz výměr'!#REF!</definedName>
    <definedName name="Izolace_proti_vodě">'[1]SO 11.1A Výkaz výměr'!#REF!</definedName>
    <definedName name="Komunikace" localSheetId="2">'[1]SO 11.1A Výkaz výměr'!#REF!</definedName>
    <definedName name="Komunikace">'[1]SO 11.1A Výkaz výměr'!#REF!</definedName>
    <definedName name="Konstrukce_klempířské" localSheetId="2">'[1]SO 11.1A Výkaz výměr'!#REF!</definedName>
    <definedName name="Konstrukce_klempířské">'[1]SO 11.1A Výkaz výměr'!#REF!</definedName>
    <definedName name="Konstrukce_tesařské" localSheetId="2">'[2]SO 51.4 Výkaz výměr'!#REF!</definedName>
    <definedName name="Konstrukce_tesařské">'[2]SO 51.4 Výkaz výměr'!#REF!</definedName>
    <definedName name="Konstrukce_truhlářské" localSheetId="2">'[1]SO 11.1A Výkaz výměr'!#REF!</definedName>
    <definedName name="Konstrukce_truhlářské">'[1]SO 11.1A Výkaz výměr'!#REF!</definedName>
    <definedName name="Kovové_stavební_doplňkové_konstrukce" localSheetId="2">'[1]SO 11.1A Výkaz výměr'!#REF!</definedName>
    <definedName name="Kovové_stavební_doplňkové_konstrukce">'[1]SO 11.1A Výkaz výměr'!#REF!</definedName>
    <definedName name="KSDK" localSheetId="2">'[2]SO 51.4 Výkaz výměr'!#REF!</definedName>
    <definedName name="KSDK">'[2]SO 51.4 Výkaz výměr'!#REF!</definedName>
    <definedName name="Malby__tapety__nátěry__nástřiky" localSheetId="2">'[1]SO 11.1A Výkaz výměr'!#REF!</definedName>
    <definedName name="Malby__tapety__nátěry__nástřiky">'[1]SO 11.1A Výkaz výměr'!#REF!</definedName>
    <definedName name="_xlnm.Print_Titles" localSheetId="1">A!$1:$2</definedName>
    <definedName name="_xlnm.Print_Titles" localSheetId="2">B!$1:$2</definedName>
    <definedName name="_xlnm.Print_Titles" localSheetId="3">'C'!$1:$2</definedName>
    <definedName name="_xlnm.Print_Titles" localSheetId="4">D!$1:$2</definedName>
    <definedName name="_xlnm.Print_Titles" localSheetId="5">E!$1:$2</definedName>
    <definedName name="_xlnm.Print_Titles" localSheetId="6">F!$1:$2</definedName>
    <definedName name="Obklady_keramické" localSheetId="2">'[1]SO 11.1A Výkaz výměr'!#REF!</definedName>
    <definedName name="Obklady_keramické">'[1]SO 11.1A Výkaz výměr'!#REF!</definedName>
    <definedName name="_xlnm.Print_Area" localSheetId="3">'C'!$A$1:$G$31</definedName>
    <definedName name="_xlnm.Print_Area" localSheetId="6">F!$A$1:$G$16</definedName>
    <definedName name="Ostatní_výrobky" localSheetId="2">'[2]SO 51.4 Výkaz výměr'!#REF!</definedName>
    <definedName name="Ostatní_výrobky">'[2]SO 51.4 Výkaz výměr'!#REF!</definedName>
    <definedName name="Podhl" localSheetId="2">'[2]SO 51.4 Výkaz výměr'!#REF!</definedName>
    <definedName name="Podhl">'[2]SO 51.4 Výkaz výměr'!#REF!</definedName>
    <definedName name="Podhledy" localSheetId="2">'[1]SO 11.1A Výkaz výměr'!#REF!</definedName>
    <definedName name="Podhledy">'[1]SO 11.1A Výkaz výměr'!#REF!</definedName>
    <definedName name="REKAPITULACE" localSheetId="2">'[1]SO 11.1A Výkaz výměr'!#REF!</definedName>
    <definedName name="REKAPITULACE">'[1]SO 11.1A Výkaz výměr'!#REF!</definedName>
    <definedName name="Sádrokartonové_konstrukce" localSheetId="2">'[1]SO 11.1A Výkaz výměr'!#REF!</definedName>
    <definedName name="Sádrokartonové_konstrukce">'[1]SO 11.1A Výkaz výměr'!#REF!</definedName>
    <definedName name="Vodorovné_konstrukce" localSheetId="2">'[2]SO 51.4 Výkaz výměr'!#REF!</definedName>
    <definedName name="Vodorovné_konstrukce">'[2]SO 51.4 Výkaz výměr'!#REF!</definedName>
    <definedName name="Základy" localSheetId="2">'[2]SO 51.4 Výkaz výměr'!#REF!</definedName>
    <definedName name="Základy">'[2]SO 51.4 Výkaz výměr'!#REF!</definedName>
    <definedName name="Zemní_práce" localSheetId="2">'[2]SO 51.4 Výkaz výměr'!#REF!</definedName>
    <definedName name="Zemní_práce">'[2]SO 51.4 Výkaz výměr'!#REF!</definedName>
  </definedNames>
  <calcPr calcId="145621"/>
</workbook>
</file>

<file path=xl/calcChain.xml><?xml version="1.0" encoding="utf-8"?>
<calcChain xmlns="http://schemas.openxmlformats.org/spreadsheetml/2006/main">
  <c r="G17" i="13" l="1"/>
  <c r="G16" i="13" l="1"/>
  <c r="G15" i="13"/>
  <c r="G14" i="13" l="1"/>
  <c r="G12" i="13"/>
  <c r="G13" i="13" l="1"/>
  <c r="G23" i="11" l="1"/>
  <c r="G5" i="11"/>
  <c r="G27" i="1" l="1"/>
  <c r="F8" i="10" l="1"/>
  <c r="F10" i="10"/>
  <c r="F12" i="10"/>
  <c r="F14" i="10"/>
  <c r="F16" i="10"/>
  <c r="F18" i="10"/>
  <c r="F20" i="10"/>
  <c r="F22" i="10"/>
  <c r="F24" i="10"/>
  <c r="F26" i="10"/>
  <c r="G23" i="10"/>
  <c r="G7" i="11"/>
  <c r="F6" i="9"/>
  <c r="F8" i="9"/>
  <c r="F10" i="9"/>
  <c r="F12" i="9"/>
  <c r="F14" i="9"/>
  <c r="F16" i="9"/>
  <c r="F18" i="9"/>
  <c r="F20" i="9"/>
  <c r="F22" i="9"/>
  <c r="F24" i="9"/>
  <c r="F26" i="9"/>
  <c r="F28" i="9"/>
  <c r="F30" i="9"/>
  <c r="F32" i="9"/>
  <c r="F34" i="9"/>
  <c r="F36" i="9"/>
  <c r="F38" i="9"/>
  <c r="F40" i="9"/>
  <c r="F42" i="9"/>
  <c r="F44" i="9"/>
  <c r="F46" i="9"/>
  <c r="F6" i="11" l="1"/>
  <c r="G6" i="11" s="1"/>
  <c r="G24" i="10"/>
  <c r="G11" i="13" l="1"/>
  <c r="G33" i="9" l="1"/>
  <c r="G29" i="9"/>
  <c r="G25" i="9"/>
  <c r="G26" i="9"/>
  <c r="G21" i="9"/>
  <c r="G30" i="9" l="1"/>
  <c r="G5" i="9"/>
  <c r="G34" i="9"/>
  <c r="G22" i="9"/>
  <c r="G30" i="10"/>
  <c r="C20" i="2"/>
  <c r="C19" i="2"/>
  <c r="C18" i="2" l="1"/>
  <c r="C17" i="2"/>
  <c r="C16" i="2"/>
  <c r="G20" i="11"/>
  <c r="G21" i="11"/>
  <c r="G24" i="11"/>
  <c r="G25" i="11"/>
  <c r="G27" i="11"/>
  <c r="G9" i="11"/>
  <c r="G26" i="10"/>
  <c r="G28" i="10"/>
  <c r="G31" i="10"/>
  <c r="F26" i="11" l="1"/>
  <c r="G26" i="11" s="1"/>
  <c r="G27" i="10"/>
  <c r="F29" i="10"/>
  <c r="G29" i="10" s="1"/>
  <c r="G25" i="10"/>
  <c r="F28" i="11"/>
  <c r="G28" i="11" s="1"/>
  <c r="G10" i="9" l="1"/>
  <c r="G12" i="9"/>
  <c r="G14" i="9"/>
  <c r="G16" i="9"/>
  <c r="G18" i="9"/>
  <c r="G20" i="9"/>
  <c r="G42" i="9"/>
  <c r="G44" i="9"/>
  <c r="G46" i="9"/>
  <c r="G6" i="9" l="1"/>
  <c r="G45" i="9"/>
  <c r="G11" i="9"/>
  <c r="G43" i="9"/>
  <c r="G35" i="9"/>
  <c r="G36" i="9"/>
  <c r="G39" i="9"/>
  <c r="G40" i="9"/>
  <c r="G27" i="9"/>
  <c r="G28" i="9"/>
  <c r="G41" i="9"/>
  <c r="G37" i="9"/>
  <c r="G38" i="9"/>
  <c r="G31" i="9"/>
  <c r="G32" i="9"/>
  <c r="G17" i="9"/>
  <c r="G9" i="9"/>
  <c r="G19" i="9"/>
  <c r="G23" i="9"/>
  <c r="G24" i="9"/>
  <c r="G7" i="9"/>
  <c r="G8" i="9"/>
  <c r="G15" i="9"/>
  <c r="G13" i="9"/>
  <c r="G10" i="12"/>
  <c r="G9" i="12"/>
  <c r="G8" i="12"/>
  <c r="G7" i="12"/>
  <c r="G6" i="12"/>
  <c r="G5" i="12"/>
  <c r="G10" i="13"/>
  <c r="G9" i="13"/>
  <c r="G8" i="13"/>
  <c r="G7" i="13"/>
  <c r="G6" i="13"/>
  <c r="G5" i="13"/>
  <c r="G19" i="11"/>
  <c r="G17" i="11"/>
  <c r="G15" i="11"/>
  <c r="G13" i="11"/>
  <c r="G12" i="11"/>
  <c r="G11" i="11"/>
  <c r="G10" i="11"/>
  <c r="G8" i="11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G7" i="10"/>
  <c r="F6" i="10"/>
  <c r="C15" i="2"/>
  <c r="B15" i="2"/>
  <c r="G25" i="1"/>
  <c r="G24" i="1"/>
  <c r="G23" i="1"/>
  <c r="G22" i="1"/>
  <c r="G21" i="1"/>
  <c r="G20" i="1"/>
  <c r="G17" i="1"/>
  <c r="G16" i="1"/>
  <c r="G15" i="1"/>
  <c r="G14" i="1"/>
  <c r="G13" i="1"/>
  <c r="G12" i="1"/>
  <c r="G11" i="1"/>
  <c r="G10" i="1"/>
  <c r="G9" i="1"/>
  <c r="G8" i="1"/>
  <c r="G7" i="1"/>
  <c r="G6" i="1"/>
  <c r="F14" i="11" l="1"/>
  <c r="G14" i="11" s="1"/>
  <c r="G5" i="10"/>
  <c r="G6" i="10"/>
  <c r="G4" i="10" s="1"/>
  <c r="D17" i="2" s="1"/>
  <c r="G4" i="13"/>
  <c r="D20" i="2" s="1"/>
  <c r="G4" i="12"/>
  <c r="D19" i="2" s="1"/>
  <c r="G4" i="9"/>
  <c r="D16" i="2" s="1"/>
  <c r="F22" i="11"/>
  <c r="G22" i="11" s="1"/>
  <c r="F18" i="11"/>
  <c r="G18" i="11" s="1"/>
  <c r="F16" i="11"/>
  <c r="G16" i="11" s="1"/>
  <c r="G5" i="1"/>
  <c r="G26" i="1"/>
  <c r="G4" i="11" l="1"/>
  <c r="D18" i="2" s="1"/>
  <c r="G4" i="1"/>
  <c r="D15" i="2" s="1"/>
  <c r="D26" i="2" l="1"/>
</calcChain>
</file>

<file path=xl/sharedStrings.xml><?xml version="1.0" encoding="utf-8"?>
<sst xmlns="http://schemas.openxmlformats.org/spreadsheetml/2006/main" count="506" uniqueCount="290">
  <si>
    <t>Číselné zatřídění</t>
  </si>
  <si>
    <t>Popis položky</t>
  </si>
  <si>
    <t>Měrná jednotka</t>
  </si>
  <si>
    <t>ks</t>
  </si>
  <si>
    <t>REKAPITULACE POLOŽKOVÉHO ROZPOČTU</t>
  </si>
  <si>
    <t>Stavba:</t>
  </si>
  <si>
    <t>Část:</t>
  </si>
  <si>
    <t>Objednatel:</t>
  </si>
  <si>
    <t>Zhotovitel:</t>
  </si>
  <si>
    <t>Datum:</t>
  </si>
  <si>
    <t>Kód</t>
  </si>
  <si>
    <t>Popis</t>
  </si>
  <si>
    <t>Cena celkem</t>
  </si>
  <si>
    <t>A</t>
  </si>
  <si>
    <t>B</t>
  </si>
  <si>
    <t>C</t>
  </si>
  <si>
    <t>D</t>
  </si>
  <si>
    <t>E</t>
  </si>
  <si>
    <t>Počet
celkem</t>
  </si>
  <si>
    <t>Číslo položky</t>
  </si>
  <si>
    <t>Jednotková cena v Kč</t>
  </si>
  <si>
    <t>Celková              cena v Kč</t>
  </si>
  <si>
    <t>Cena celkem za oddíl</t>
  </si>
  <si>
    <t>F</t>
  </si>
  <si>
    <t>G</t>
  </si>
  <si>
    <t>H</t>
  </si>
  <si>
    <t>I</t>
  </si>
  <si>
    <t>Celkem bez DPH</t>
  </si>
  <si>
    <t>ELEKTRO-PROJEKCE s.r.o.</t>
  </si>
  <si>
    <t>A.001</t>
  </si>
  <si>
    <t>A.002</t>
  </si>
  <si>
    <t>A.003</t>
  </si>
  <si>
    <t>A.004</t>
  </si>
  <si>
    <t>A.005</t>
  </si>
  <si>
    <t>A.006</t>
  </si>
  <si>
    <t>A.007</t>
  </si>
  <si>
    <t>A.008</t>
  </si>
  <si>
    <t>A.009</t>
  </si>
  <si>
    <t>A.010</t>
  </si>
  <si>
    <t>A.011</t>
  </si>
  <si>
    <t>A.012</t>
  </si>
  <si>
    <t>A.013</t>
  </si>
  <si>
    <t>A.014</t>
  </si>
  <si>
    <t>A.015</t>
  </si>
  <si>
    <t>A.016</t>
  </si>
  <si>
    <t>A.017</t>
  </si>
  <si>
    <t>A.018</t>
  </si>
  <si>
    <t>A.019</t>
  </si>
  <si>
    <t>A.020</t>
  </si>
  <si>
    <t>A.021</t>
  </si>
  <si>
    <t>A.022</t>
  </si>
  <si>
    <t>A.023</t>
  </si>
  <si>
    <t xml:space="preserve"> </t>
  </si>
  <si>
    <t>E.001</t>
  </si>
  <si>
    <t>E.002</t>
  </si>
  <si>
    <t>E.003</t>
  </si>
  <si>
    <t>E.004</t>
  </si>
  <si>
    <t>E.005</t>
  </si>
  <si>
    <t>E.006</t>
  </si>
  <si>
    <t>F.001</t>
  </si>
  <si>
    <t>F.002</t>
  </si>
  <si>
    <t>F.003</t>
  </si>
  <si>
    <t>F.004</t>
  </si>
  <si>
    <t>F.005</t>
  </si>
  <si>
    <t>F.006</t>
  </si>
  <si>
    <t>F.007</t>
  </si>
  <si>
    <t>Svítidla</t>
  </si>
  <si>
    <t>Přístroje</t>
  </si>
  <si>
    <t>Montáž,zapojení a ukončení vodičů.</t>
  </si>
  <si>
    <t>Tlačítkový spínač, včetně přístrojové krabice</t>
  </si>
  <si>
    <t>Tlačítkový spínač s doutnavkou, včetně přístrojové krabice</t>
  </si>
  <si>
    <t>Vypínač č.1, včetně přístrojové krabice</t>
  </si>
  <si>
    <t>Vypínač č.5, včetně přístrojové krabice</t>
  </si>
  <si>
    <t>Vypínač č.6, včetně přístrojové krabice</t>
  </si>
  <si>
    <t>Vypínač č.6+6, včetně přístrojové krabice</t>
  </si>
  <si>
    <t>Vypínač č.7, včetně přístrojové krabice</t>
  </si>
  <si>
    <t>Vypínač 400V/25A,3p, IP 65</t>
  </si>
  <si>
    <t>Zásuvka 230V/16A,3p, IP 20, včetně přístrojové krabice</t>
  </si>
  <si>
    <t>Zásuvka 230V/16A s přepěťovou ochranou a optickou signalizací poruchy,3p, IP 20, včetně přístrojové krabice</t>
  </si>
  <si>
    <t>Zásuvka 230V/16A dvojnásobná,3p, IP 20, včetně přístrojové krabice</t>
  </si>
  <si>
    <t>Doběhové relé pro ventilátory do instalační krabice</t>
  </si>
  <si>
    <t>Montáž</t>
  </si>
  <si>
    <t>m</t>
  </si>
  <si>
    <t>Instalační trubka pevná z PVC d=20mm, střední mechanická odolnost,upevňovací a spojovací materiál</t>
  </si>
  <si>
    <t>Instalační trubka pevná z PVC d=63mm,střední mechanická odolnost,upevňovací a spojovací materiál</t>
  </si>
  <si>
    <t>Instalační trubka ohebná z PVC d=20mm,nízká mechanická odolnost,upevňovací a spojovací materiál</t>
  </si>
  <si>
    <t>Instalační trubka ohebná z PVC d=32mm,nízká mechanická odolnost,upevňovací a spojovací materiál</t>
  </si>
  <si>
    <t>Kabelový žlab PERFOROVANÝ (200x60mm), včetně příslušenství (úhelníky,závěsy, spojky,redukce, koncovky,úchytek pro kabeláž, apod)  S FUNKČNÍM PROVEDENÍM POŽÁRNÍ TRASY</t>
  </si>
  <si>
    <t xml:space="preserve">Jednostranná příchytka E30-E90 pro kabel o průměru 14mm, včetně příslušenství </t>
  </si>
  <si>
    <t xml:space="preserve">Jednostranná příchytka E30-E90 pro kabel o průměru 25mm, včetně příslušenství </t>
  </si>
  <si>
    <t>m2</t>
  </si>
  <si>
    <t>Instalační materiál</t>
  </si>
  <si>
    <t xml:space="preserve">Montáž kabelů do průřezu 6mm2 (včetně) </t>
  </si>
  <si>
    <t xml:space="preserve">Montáž kabelů o průřezu 25 - 70mm2 (včetně) </t>
  </si>
  <si>
    <t xml:space="preserve">Montáž kabelů o průřezu 10 - 16mm2 (včetně) </t>
  </si>
  <si>
    <t>Kabel CYKY 2x1,5  mm2</t>
  </si>
  <si>
    <t>Kabeláž</t>
  </si>
  <si>
    <t>Rozvaděče</t>
  </si>
  <si>
    <t>Ostatní</t>
  </si>
  <si>
    <t>Připojení zařízení, oživení, funkční zkoušky, zaškolení obsluhy</t>
  </si>
  <si>
    <t>Projektová dokumentace skutečného provedení</t>
  </si>
  <si>
    <t>Autorský dozor</t>
  </si>
  <si>
    <t xml:space="preserve">Montáž elektrických rozvaděčů dle ČSN. Kompletní dodávkou rozváděče se myslí výzbroj dle příslušného popisu, včetně sběren, pomocných obvodů, vnitřního zapojení, štítků a nápisů, dovoz na stavbu a usazení. Rozváděč vyroben v krytí uvedeném  příslušném popise. Stavební příprava – otvor pro rozváděč, průrazy stropem a zazdění rozváděče je součástí ceny. Odstín a barvu povrchu rozváděče určí investor z nabídky dodavatele. </t>
  </si>
  <si>
    <t>V ceně dodávky svítidla je zahrnuto svítidlo včetně kompletní výzbroje, světelných zdrojů, startérů, předřadníků a pod. V ceně svítidel je zahrnuta dodávka, vybalení, montáž a veškerý podružný,konstrukční materiál (závěsy,lanka,úchyty,apod.)  Součástí dodávky bude i polatek za likvidaci zdrojů + poplatek za likvidaci elektroodpadu.  Položky obsahují pomocné zednické práce a kompletační činnost.</t>
  </si>
  <si>
    <t>Podružný materiál</t>
  </si>
  <si>
    <t>Instalace níže uvedeného instalačního materiálu, jako jsou krabice odbočné, protahovací a instalační, kabelové žlaby, kabelové kanály, trubky, svorky atd. obsahuje dodávku, vybalení, montáž a veškerý podružný,konstrukční materiál (závěsy,úchyty, úhelníky,apod.). V ceně je zahrnuta kompletační činnost a podružné zednické práce.</t>
  </si>
  <si>
    <t xml:space="preserve">Montáž vodičů do průřezu 35mm2 (včetně) </t>
  </si>
  <si>
    <t>B.001</t>
  </si>
  <si>
    <t>B.002</t>
  </si>
  <si>
    <t>B.003</t>
  </si>
  <si>
    <t>B.004</t>
  </si>
  <si>
    <t>B.005</t>
  </si>
  <si>
    <t>B.006</t>
  </si>
  <si>
    <t>B.007</t>
  </si>
  <si>
    <t>B.008</t>
  </si>
  <si>
    <t>B.009</t>
  </si>
  <si>
    <t>B.010</t>
  </si>
  <si>
    <t>B.011</t>
  </si>
  <si>
    <t>B.012</t>
  </si>
  <si>
    <t>B.013</t>
  </si>
  <si>
    <t>B.014</t>
  </si>
  <si>
    <t>B.015</t>
  </si>
  <si>
    <t>B.016</t>
  </si>
  <si>
    <t>B.017</t>
  </si>
  <si>
    <t>B.018</t>
  </si>
  <si>
    <t>B.019</t>
  </si>
  <si>
    <t>B.020</t>
  </si>
  <si>
    <t>B.021</t>
  </si>
  <si>
    <t>B.022</t>
  </si>
  <si>
    <t>B.023</t>
  </si>
  <si>
    <t>B.024</t>
  </si>
  <si>
    <t>B.025</t>
  </si>
  <si>
    <t>B.026</t>
  </si>
  <si>
    <t>B.027</t>
  </si>
  <si>
    <t>B.028</t>
  </si>
  <si>
    <t>B.029</t>
  </si>
  <si>
    <t>B.030</t>
  </si>
  <si>
    <t>B.031</t>
  </si>
  <si>
    <t>B.032</t>
  </si>
  <si>
    <t>B.033</t>
  </si>
  <si>
    <t>B.034</t>
  </si>
  <si>
    <t>B.035</t>
  </si>
  <si>
    <t>B.036</t>
  </si>
  <si>
    <t>B.037</t>
  </si>
  <si>
    <t>B.038</t>
  </si>
  <si>
    <t>B.039</t>
  </si>
  <si>
    <t>B.040</t>
  </si>
  <si>
    <t>B.041</t>
  </si>
  <si>
    <t>B.042</t>
  </si>
  <si>
    <t>C.001</t>
  </si>
  <si>
    <t>C.002</t>
  </si>
  <si>
    <t>C.003</t>
  </si>
  <si>
    <t>C.004</t>
  </si>
  <si>
    <t>C.005</t>
  </si>
  <si>
    <t>C.006</t>
  </si>
  <si>
    <t>C.007</t>
  </si>
  <si>
    <t>C.008</t>
  </si>
  <si>
    <t>C.011</t>
  </si>
  <si>
    <t>C.012</t>
  </si>
  <si>
    <t>C.017</t>
  </si>
  <si>
    <t>C.018</t>
  </si>
  <si>
    <t>C.019</t>
  </si>
  <si>
    <t>C.020</t>
  </si>
  <si>
    <t>C.021</t>
  </si>
  <si>
    <t>C.022</t>
  </si>
  <si>
    <t>C.025</t>
  </si>
  <si>
    <t>C.026</t>
  </si>
  <si>
    <t>D.001</t>
  </si>
  <si>
    <t>D.002</t>
  </si>
  <si>
    <t>D.003</t>
  </si>
  <si>
    <t>D.004</t>
  </si>
  <si>
    <t>D.005</t>
  </si>
  <si>
    <t>D.006</t>
  </si>
  <si>
    <t>D.007</t>
  </si>
  <si>
    <t>D.008</t>
  </si>
  <si>
    <t>D.009</t>
  </si>
  <si>
    <t>D.010</t>
  </si>
  <si>
    <t>D.011</t>
  </si>
  <si>
    <t>D.012</t>
  </si>
  <si>
    <t>D.013</t>
  </si>
  <si>
    <t>D.014</t>
  </si>
  <si>
    <t>D.015</t>
  </si>
  <si>
    <t>D.016</t>
  </si>
  <si>
    <t>D.017</t>
  </si>
  <si>
    <t>D.018</t>
  </si>
  <si>
    <t>D.019</t>
  </si>
  <si>
    <t>D.020</t>
  </si>
  <si>
    <t>D.021</t>
  </si>
  <si>
    <t>D.022</t>
  </si>
  <si>
    <t>D.023</t>
  </si>
  <si>
    <t>D.024</t>
  </si>
  <si>
    <t>Kabel CYKY 3x1,5  mm2</t>
  </si>
  <si>
    <t>Kabel CYKY 5x1,5  mm2</t>
  </si>
  <si>
    <t>Kabel CYKY 3x2,5  mm2</t>
  </si>
  <si>
    <t>Kabel CYKY 5x2,5  mm2</t>
  </si>
  <si>
    <t>Kabel CYKY 5x4  mm2</t>
  </si>
  <si>
    <t>Kabel CYKY 5x6  mm2</t>
  </si>
  <si>
    <t>Kabel CYKY 5x16  mm2</t>
  </si>
  <si>
    <t>Kabel CYKY 5x25  mm2</t>
  </si>
  <si>
    <t>F.008</t>
  </si>
  <si>
    <t>Vodič H07V-U žz 6 mm2</t>
  </si>
  <si>
    <t>Vodič H07V-R žz  16 mm2</t>
  </si>
  <si>
    <t>Vodič H07V-R žz  25 mm2</t>
  </si>
  <si>
    <t>F.009</t>
  </si>
  <si>
    <t>Poplatek za likvidaci zdrojů a elektroodpadu</t>
  </si>
  <si>
    <t>Protipožární ucpávky, včetně příslušenství, nátěru a montáže</t>
  </si>
  <si>
    <t>Instalační krabice s víčkem 107x107x50mm (š x v x h), včetně vnitřních svorkovnic, pod omítku</t>
  </si>
  <si>
    <t>Instalační krabice odbočná s víčkem (d=103mm,h=50mm), včetně vnitřních svorkovnic, pod omítku</t>
  </si>
  <si>
    <t>Instalační krabice odbočná s víčkem (d=73mm,h=42mm), včetně vnitřních svorkovnic, pod omítku</t>
  </si>
  <si>
    <t>Rozbočovací krabice na omítku 80x80x40mm (š x v x h), včetně vnitřních svorkovnic, na omítku, IP44</t>
  </si>
  <si>
    <t>Instalační krabice s funkčností při požáru 105x105x40mm (š x v x h), včetně vnitřních svorkovnic, IP54</t>
  </si>
  <si>
    <t>J</t>
  </si>
  <si>
    <t>K</t>
  </si>
  <si>
    <t>F.010</t>
  </si>
  <si>
    <t>Termorevize elektrických rozvaděčů po realizaci projektu - snímkování rozvaděčů, vypracování termorevizního protokolu, doprava, podružný materiál</t>
  </si>
  <si>
    <t>Pohybové čidlo 180°, IP20, včetně přístrojové krabice</t>
  </si>
  <si>
    <t>Pohybové čidlo 180°, IP65, včetně přístrojové krabice</t>
  </si>
  <si>
    <t>Pohybové čidlo 360°, IP20, včetně přístrojové krabice</t>
  </si>
  <si>
    <t>Pohybové čidlo 360°, IP65, včetně přístrojové krabice</t>
  </si>
  <si>
    <t>TOTAL stop tlačítko v červeném proskleném krytu, včetně podružného příslušenství</t>
  </si>
  <si>
    <t>CENTRAL stop tlačítko v červeném proskleném krytu, včetně podružného příslušenství</t>
  </si>
  <si>
    <t>Výchozí revize - cena obsahuje kompletní revizi, včetně zpracování zprávy a doložení veškerých potřebných dokumentů ke koladaci stavby.</t>
  </si>
  <si>
    <t xml:space="preserve">Hlavní ochranná svorka MET,AET, včetně krabice </t>
  </si>
  <si>
    <t>Instalační trubka ohebná, UV odolná d=25mm,nízká mechanická odolnost,upevňovací a spojovací materiál</t>
  </si>
  <si>
    <t>C.013</t>
  </si>
  <si>
    <t>C.014</t>
  </si>
  <si>
    <t xml:space="preserve">Kabel CSKH 3x1,5 mm2 P60-R   </t>
  </si>
  <si>
    <t xml:space="preserve">Kabel CSKH 3x6 mm2 P60-R  </t>
  </si>
  <si>
    <t>Kabel CSKH 5x10  mm2 P60-R</t>
  </si>
  <si>
    <t>Kompletační a koordinační činnost - cena obsahuje kompletaci zařízení a jeho odzkoušení s vazbou na ostatní profese, včetně vzájemné koordinace během výstavby.</t>
  </si>
  <si>
    <t>Montáž elektrických spínacích přístrojů musí být provedena dle ČSN . Všechny instalační přístroje jsou určeny k montáži do stěn a příček. Veškeré instalované elektrické přístroje  musí být schváleny pro instalace v ČR a označeny znakem shody. Pohybová čidla budou dodána jako vhodná ke spínání LED svítidel.  Instalace vypínačů jednopólových, sériových, střídavých, křížových vypínačů a tlačítek nástěnných, krytí IPXX (dle protokolu o určení prostředí), 230V/10A AC 50 Hz,  barvu a odstín určí investor z nabídky dodavatele před zahájením montáže.Cena obsahuje dodávku a transport materiálu, kompletní montáž vypínače včetně zapojení a ukončení vodičů.</t>
  </si>
  <si>
    <t>Elektroinstalace - SŠ, ZŠ a MŠ Jablunkovska 241  - generální oprava budova - 1.etapa - 1NP</t>
  </si>
  <si>
    <t>D.1.4.a Elektroinstalace silnoproud</t>
  </si>
  <si>
    <t>05/2017</t>
  </si>
  <si>
    <t>Město Třinec, městský úřad, Jablunkovská 160, 739 61 Třinec</t>
  </si>
  <si>
    <t>Závěsný systém pro svítidla - komplet materiál včetně příslušenství a montáže systému.</t>
  </si>
  <si>
    <t>Přisazené, LED, asymetr pro nasvětlení tabulí, 1 x LED, 36W, 3633lm, Ra 80K;
Tc 4000K, IP20</t>
  </si>
  <si>
    <t>Přisazené LED svítidlo, opálový PMMA kryt, průměr 300mm, 1 x LED, 15W, 1167lm, Ra 80K; Tc 4000K, IP44</t>
  </si>
  <si>
    <t xml:space="preserve">Přisazené LED svítidlo, opálový PMMA kryt, průměr 375mm, 1 x LED, 28W, 2338lm, Ra 80K; Tc 4000K, IP44
</t>
  </si>
  <si>
    <t>Přisazené LED svítidlo, opálový PMMA kryt, průměr 480mm, 1 x LED, 37W, 3265lm, Ra 80K; Tc 4000K, IP44</t>
  </si>
  <si>
    <t>Přisazené LED svítidlo, opálový PM kryt, 1 x LED, 38W, 4400lm, Ra 80K; Tc 4000K, IP40</t>
  </si>
  <si>
    <t>Přisazené LED svítidlo, matná mřížka, 1 x LED, 42W, 4150lm, Ra 80K; Tc 4000K, IP20</t>
  </si>
  <si>
    <t>Přisazené LED svítidlo, matná mřížka, 1 x LED, 60W, 5923lm, Ra 80K; Tc 4000K, IP20</t>
  </si>
  <si>
    <t>Průmyslové LED svítidlo, korpus PS, kryt PC, 1 x LED, 21W, 2500lm, Ra 80K; Tc 4000K, IP65</t>
  </si>
  <si>
    <t>Průmyslové LED svítidlo, korpus PS, kryt PC, 1 x LED, 41W, 4800lm, Ra 80K; Tc 4000K, IP65</t>
  </si>
  <si>
    <t>Průmyslové LED svítidlo, korpus PS, kryt PC, 1 x LED, 63W, 6900lm, Ra 80K; Tc 4000K, IP65</t>
  </si>
  <si>
    <t>Uliční LED svítidlo, hliníkový korpus, skleněná optika, IP65</t>
  </si>
  <si>
    <t>NB3</t>
  </si>
  <si>
    <t>NB4</t>
  </si>
  <si>
    <t>NP1</t>
  </si>
  <si>
    <t>NP4</t>
  </si>
  <si>
    <t>NP3</t>
  </si>
  <si>
    <t>NBV</t>
  </si>
  <si>
    <t>NBH</t>
  </si>
  <si>
    <t>LED piktogram, 2W, IP65, 25 m, stěna, okruhový monitoring, CBS</t>
  </si>
  <si>
    <t>LED piktogram, 5W, IP65, 25 m, stěna, okruhový monitoring, CBS</t>
  </si>
  <si>
    <t>LED piktogram, 2W, IP65, 25 m, strop, oboustr., okruhový monitoring, CBS</t>
  </si>
  <si>
    <t>LED bezpečnostní, 2W, IP65, strop, sym., okruhový monitoring, CBS</t>
  </si>
  <si>
    <t>LED bezpečnostní, 2W, IP65, strop, asym., okruhový monitoring, CBS</t>
  </si>
  <si>
    <t>LED bezpečnostní, 2x1,5W, IP65, stěna, asym., okruhový monitoring, CBS</t>
  </si>
  <si>
    <t>Nouzové osvětlení</t>
  </si>
  <si>
    <t>Centrální bateriová stanice nouzových svítidel - okruh. monit., 1 hodina, skříň pož.od. 30 minut,
Počet akumulátorů (12V) v sadě : 18
16 výstupních okruhů
DLS/3ph inv. monitor 2ks, 
3-PF monitoring výpadku napájení rozvaděče 8ks, 
signalizační panel "F3" v počtu 1ks
kabeláž mezi CBS a signalizačním panelem a kontaktem total stopu v R-PBŘ JYTY 7x1mm délky 30m
ukončovací odpory sběrnic DLS modulů dle schématu CBS
kabeláž mezi CBS a talřítkem ručního sepnutí CBS JYTY 3x1mm délky 28m
programování, oživení, doprava, zprovoznění a zaškolení obsluhy
všechny položky D+M</t>
  </si>
  <si>
    <t>Zásuvka 400V/16A,5p, IP 67, uzamykatelná na klíč</t>
  </si>
  <si>
    <t>Zásuvka 230V/16A,3p, IP 65, uzamykatelná na klíč</t>
  </si>
  <si>
    <t>Montáž kabelů musí být provedena dle ČSN. Kabely budou uloženy pod omítkou,  v konstrukci příček , v SDK stěnách v chráničkách, pevně na příchytkách a volně v roštech v podhledu , pokud není v textu uvedeno jinak. V ceně montáže kabelů je zahrnut i podružný materiál, spojky, pomocné  stavební práce a ukončení kabelů v rozváděčích a na svorkách přístrojů, kompletační činnost, včetně součinnosti s ostatními profesemi. Kabeláž CYKY, 1-YY, AYKY, 1-AYY, JYTY,CMFM slouží pro standardní rozvody. Kabeláž H07V ŽZ slouží pro přizemnění a ochranné pospojování. Kabeláží CSKH-J se myslí kabely s klasifikací B2caS1d0, P60-R, tedy kabely s funkční schopností kabelového systému pro požární systémy. Kabeláží CXKH-J se myslí kabely s klasifikací (B2ca s1 d0).</t>
  </si>
  <si>
    <r>
      <t xml:space="preserve">Úpravy ve stávající HDS objektu
</t>
    </r>
    <r>
      <rPr>
        <i/>
        <sz val="12"/>
        <rFont val="Times New Roman"/>
        <family val="1"/>
        <charset val="238"/>
      </rPr>
      <t>Výměna stávajících nožových pojistek pro řešený objekt s In 80A za nové s In 125A</t>
    </r>
  </si>
  <si>
    <r>
      <t xml:space="preserve">Rozvaděč RH
</t>
    </r>
    <r>
      <rPr>
        <i/>
        <sz val="12"/>
        <rFont val="Times New Roman"/>
        <family val="1"/>
        <charset val="238"/>
      </rPr>
      <t>Touto položkou je myšlena kompletní výzbroj včetně montáže, uvedená na schématu tohoto rozvaděče, včetně výměny stávajícího hlavního jističe, přípojnic, apod.</t>
    </r>
  </si>
  <si>
    <r>
      <t xml:space="preserve">Rozvaděč R-PBŘ
</t>
    </r>
    <r>
      <rPr>
        <i/>
        <sz val="12"/>
        <rFont val="Times New Roman"/>
        <family val="1"/>
        <charset val="238"/>
      </rPr>
      <t>Touto položkou je myšlena kompletní výzbroj včetně montáže, uvedená na schématu tohoto rozvaděče</t>
    </r>
  </si>
  <si>
    <r>
      <t xml:space="preserve">Montáž stávající výzbroje a zapojení na stávající kabeláž v rozvaděči RH, sloužících pro stávající elektroinstalaci v 1PP objektu - jedná se o cca 30 DIN pozic
</t>
    </r>
    <r>
      <rPr>
        <i/>
        <sz val="12"/>
        <rFont val="Times New Roman"/>
        <family val="1"/>
        <charset val="238"/>
      </rPr>
      <t>Položka souvisí s etapizací projektu</t>
    </r>
  </si>
  <si>
    <r>
      <t xml:space="preserve">Rozvaděč R1.2 (součástí této položky není DLS/3ph inv. Monitoring + 3-PF monitoring výpadku napájení rozvaděče - již je součástí položky A.023)
</t>
    </r>
    <r>
      <rPr>
        <i/>
        <sz val="12"/>
        <rFont val="Times New Roman"/>
        <family val="1"/>
        <charset val="238"/>
      </rPr>
      <t>Touto položkou je myšlena kompletní výzbroj včetně montáže, uvedená na schématu tohoto rozvaděče</t>
    </r>
  </si>
  <si>
    <r>
      <t xml:space="preserve">Rozvaděč R1.1 (součástí této položky není DLS/3ph inv. Monitoring + 3-PF monitoring výpadku napájení rozvaděče - již je součástí položky A.023)
</t>
    </r>
    <r>
      <rPr>
        <i/>
        <sz val="12"/>
        <rFont val="Times New Roman"/>
        <family val="1"/>
        <charset val="238"/>
      </rPr>
      <t>Touto položkou je myšlena kompletní výzbroj včetně montáže, uvedená na schématu tohoto rozvaděče</t>
    </r>
  </si>
  <si>
    <t>Kabel JY (ST) Y 4x2x0,8 mm2</t>
  </si>
  <si>
    <t xml:space="preserve">Kabel CSKH 2x1,5 mm2 P60-R   </t>
  </si>
  <si>
    <t>Demontáž stávající elektroinstalace, včetně ekologické likvidace - dle popisu v TZ</t>
  </si>
  <si>
    <t>Demontáž a opětovná montáž zařizovacích předmětů a zařízení v objektu
Jedná se o např dřevěný obklad tělocvičny  a 1PP objektu, jeho úprava vzhledem k nově osazovaným zásuvkám a opětovná montáž.</t>
  </si>
  <si>
    <r>
      <t xml:space="preserve">Drobný instalační materiál
</t>
    </r>
    <r>
      <rPr>
        <i/>
        <sz val="12"/>
        <rFont val="Times New Roman"/>
        <family val="1"/>
        <charset val="238"/>
      </rPr>
      <t xml:space="preserve">Materiál poškozený přirekonstrukci -nutná výměna </t>
    </r>
  </si>
  <si>
    <t>Sekání drážek do cihelných zdí, kapes a průvlaků</t>
  </si>
  <si>
    <t>F.011</t>
  </si>
  <si>
    <t>F.012</t>
  </si>
  <si>
    <r>
      <t xml:space="preserve">Stavební začišťovací práce - dozdívky po průrazech do místností, úprava povrchů objektu do původního stavu - zednické zapravení povrchů (drážky, obklady, apod.)
</t>
    </r>
    <r>
      <rPr>
        <i/>
        <sz val="12"/>
        <rFont val="Times New Roman"/>
        <family val="1"/>
        <charset val="238"/>
      </rPr>
      <t>Tato položka obsahuje veškeré stavení výpomoci pro uvedení do původního stavu po realizaci projektu</t>
    </r>
  </si>
  <si>
    <t>C.009</t>
  </si>
  <si>
    <t>C.010</t>
  </si>
  <si>
    <t>C.015</t>
  </si>
  <si>
    <t>C.016</t>
  </si>
  <si>
    <t>C.023</t>
  </si>
  <si>
    <t>C.024</t>
  </si>
  <si>
    <t>C.027</t>
  </si>
  <si>
    <t>F.013</t>
  </si>
  <si>
    <t>Napojení slaboprodých zařízení, nacházejících se mimo 1NP objektu:
- Datový rozvaděč DR1 v m.č. 2.14 - doplnění jištění jističem C/16A/1 do rozvaděče R1.1, kabel CYKY 3x2,5 + CYY 6žz délky 26m, zásuvka 230V/16A IP20
- Slaboproudý rozvaděč RSLP1 v m.č. 01.09 - doplnění jištění jističem C/16A/1 do rozvaděče R1.1, kabel CYKY 3x2,5 + CYY 6žz délky 30m, zásuvka 230V/16A IP44
všechny položky D+M</t>
  </si>
  <si>
    <t xml:space="preserve">výmalba  rekonstruovaných místností - jen  v místech drážkování a dozdívek -barva dle původního stavu - vč úklidu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</si>
</sst>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5" formatCode="#,##0\ &quot;Kč&quot;;\-#,##0\ &quot;Kč&quot;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</numFmts>
  <fonts count="29">
    <font>
      <sz val="12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i/>
      <sz val="12"/>
      <name val="Times New Roman"/>
      <family val="1"/>
      <charset val="238"/>
    </font>
    <font>
      <sz val="7"/>
      <name val="Arial CE"/>
      <charset val="110"/>
    </font>
    <font>
      <b/>
      <sz val="10"/>
      <name val="Arial CE"/>
      <family val="2"/>
      <charset val="238"/>
    </font>
    <font>
      <b/>
      <sz val="12"/>
      <color indexed="8"/>
      <name val="Times New Roman"/>
      <family val="1"/>
      <charset val="238"/>
    </font>
    <font>
      <b/>
      <sz val="10"/>
      <name val="Arial"/>
      <family val="2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b/>
      <u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charset val="110"/>
    </font>
  </fonts>
  <fills count="9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65"/>
        <bgColor indexed="8"/>
      </patternFill>
    </fill>
    <fill>
      <patternFill patternType="solid">
        <fgColor indexed="1"/>
        <bgColor indexed="8"/>
      </patternFill>
    </fill>
    <fill>
      <patternFill patternType="solid">
        <fgColor rgb="FFFFFFCC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hair">
        <color theme="0" tint="-0.14996795556505021"/>
      </right>
      <top style="thick">
        <color auto="1"/>
      </top>
      <bottom style="thick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thick">
        <color auto="1"/>
      </top>
      <bottom style="thick">
        <color auto="1"/>
      </bottom>
      <diagonal/>
    </border>
    <border>
      <left style="hair">
        <color theme="0" tint="-0.1499679555650502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hair">
        <color theme="0" tint="-0.14996795556505021"/>
      </right>
      <top style="medium">
        <color auto="1"/>
      </top>
      <bottom style="medium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auto="1"/>
      </top>
      <bottom style="medium">
        <color auto="1"/>
      </bottom>
      <diagonal/>
    </border>
    <border>
      <left style="hair">
        <color theme="0" tint="-0.1499679555650502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indexed="64"/>
      </top>
      <bottom style="thick">
        <color auto="1"/>
      </bottom>
      <diagonal/>
    </border>
    <border>
      <left style="thick">
        <color indexed="64"/>
      </left>
      <right style="hair">
        <color theme="0" tint="-0.14996795556505021"/>
      </right>
      <top style="medium">
        <color auto="1"/>
      </top>
      <bottom style="thick">
        <color indexed="64"/>
      </bottom>
      <diagonal/>
    </border>
    <border>
      <left style="hair">
        <color theme="0" tint="-0.14996795556505021"/>
      </left>
      <right/>
      <top style="medium">
        <color auto="1"/>
      </top>
      <bottom style="thick">
        <color indexed="64"/>
      </bottom>
      <diagonal/>
    </border>
    <border>
      <left style="hair">
        <color theme="0" tint="-0.14996795556505021"/>
      </left>
      <right style="thick">
        <color indexed="64"/>
      </right>
      <top style="medium">
        <color auto="1"/>
      </top>
      <bottom style="thick">
        <color indexed="64"/>
      </bottom>
      <diagonal/>
    </border>
    <border>
      <left style="thick">
        <color auto="1"/>
      </left>
      <right style="hair">
        <color theme="0" tint="-0.14996795556505021"/>
      </right>
      <top style="medium">
        <color auto="1"/>
      </top>
      <bottom/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auto="1"/>
      </top>
      <bottom/>
      <diagonal/>
    </border>
    <border>
      <left style="hair">
        <color theme="0" tint="-0.14996795556505021"/>
      </left>
      <right/>
      <top style="medium">
        <color auto="1"/>
      </top>
      <bottom/>
      <diagonal/>
    </border>
    <border>
      <left style="hair">
        <color theme="0" tint="-0.14996795556505021"/>
      </left>
      <right style="thick">
        <color auto="1"/>
      </right>
      <top style="medium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ck">
        <color indexed="64"/>
      </right>
      <top/>
      <bottom/>
      <diagonal/>
    </border>
    <border>
      <left style="thick">
        <color auto="1"/>
      </left>
      <right style="hair">
        <color auto="1"/>
      </right>
      <top style="thick">
        <color auto="1"/>
      </top>
      <bottom/>
      <diagonal/>
    </border>
    <border>
      <left style="hair">
        <color auto="1"/>
      </left>
      <right style="hair">
        <color auto="1"/>
      </right>
      <top style="thick">
        <color auto="1"/>
      </top>
      <bottom/>
      <diagonal/>
    </border>
    <border>
      <left style="hair">
        <color auto="1"/>
      </left>
      <right style="thick">
        <color indexed="64"/>
      </right>
      <top style="thick">
        <color auto="1"/>
      </top>
      <bottom/>
      <diagonal/>
    </border>
    <border>
      <left style="thick">
        <color auto="1"/>
      </left>
      <right style="hair">
        <color auto="1"/>
      </right>
      <top style="thick">
        <color auto="1"/>
      </top>
      <bottom style="thick">
        <color auto="1"/>
      </bottom>
      <diagonal/>
    </border>
    <border>
      <left style="hair">
        <color auto="1"/>
      </left>
      <right style="hair">
        <color auto="1"/>
      </right>
      <top style="thick">
        <color auto="1"/>
      </top>
      <bottom style="thick">
        <color auto="1"/>
      </bottom>
      <diagonal/>
    </border>
    <border>
      <left style="hair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7">
    <xf numFmtId="0" fontId="0" fillId="0" borderId="0"/>
    <xf numFmtId="167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5" fillId="0" borderId="0"/>
    <xf numFmtId="0" fontId="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24" fillId="0" borderId="0"/>
    <xf numFmtId="0" fontId="24" fillId="0" borderId="0"/>
    <xf numFmtId="0" fontId="24" fillId="0" borderId="0"/>
    <xf numFmtId="0" fontId="14" fillId="0" borderId="0"/>
    <xf numFmtId="0" fontId="2" fillId="0" borderId="0"/>
    <xf numFmtId="0" fontId="14" fillId="0" borderId="0"/>
    <xf numFmtId="0" fontId="4" fillId="0" borderId="0"/>
    <xf numFmtId="0" fontId="7" fillId="0" borderId="0"/>
    <xf numFmtId="0" fontId="4" fillId="0" borderId="0"/>
    <xf numFmtId="0" fontId="8" fillId="2" borderId="0">
      <alignment horizontal="left"/>
    </xf>
    <xf numFmtId="0" fontId="9" fillId="3" borderId="0"/>
    <xf numFmtId="0" fontId="3" fillId="0" borderId="0" applyProtection="0"/>
    <xf numFmtId="0" fontId="8" fillId="0" borderId="0"/>
    <xf numFmtId="164" fontId="10" fillId="0" borderId="1">
      <alignment horizontal="right" vertical="center"/>
    </xf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0" fontId="1" fillId="0" borderId="0"/>
  </cellStyleXfs>
  <cellXfs count="134">
    <xf numFmtId="0" fontId="0" fillId="0" borderId="0" xfId="0"/>
    <xf numFmtId="0" fontId="12" fillId="0" borderId="0" xfId="15" applyFont="1" applyBorder="1"/>
    <xf numFmtId="0" fontId="15" fillId="0" borderId="0" xfId="14" applyFont="1" applyBorder="1"/>
    <xf numFmtId="0" fontId="18" fillId="6" borderId="0" xfId="0" applyFont="1" applyFill="1" applyBorder="1" applyAlignment="1" applyProtection="1">
      <alignment horizontal="left"/>
    </xf>
    <xf numFmtId="0" fontId="19" fillId="6" borderId="0" xfId="0" applyFont="1" applyFill="1" applyBorder="1" applyAlignment="1" applyProtection="1">
      <alignment horizontal="left" vertical="center"/>
    </xf>
    <xf numFmtId="164" fontId="12" fillId="0" borderId="0" xfId="15" applyNumberFormat="1" applyFont="1" applyBorder="1"/>
    <xf numFmtId="165" fontId="12" fillId="0" borderId="0" xfId="15" applyNumberFormat="1" applyFont="1" applyBorder="1" applyAlignment="1">
      <alignment horizontal="center"/>
    </xf>
    <xf numFmtId="0" fontId="12" fillId="4" borderId="2" xfId="13" applyFont="1" applyFill="1" applyBorder="1" applyAlignment="1">
      <alignment horizontal="center" vertical="center" wrapText="1"/>
    </xf>
    <xf numFmtId="0" fontId="12" fillId="4" borderId="3" xfId="13" applyFont="1" applyFill="1" applyBorder="1" applyAlignment="1">
      <alignment horizontal="center" vertical="center" wrapText="1"/>
    </xf>
    <xf numFmtId="0" fontId="12" fillId="5" borderId="3" xfId="13" applyFont="1" applyFill="1" applyBorder="1" applyAlignment="1">
      <alignment horizontal="center" vertical="center" wrapText="1"/>
    </xf>
    <xf numFmtId="165" fontId="12" fillId="5" borderId="3" xfId="13" applyNumberFormat="1" applyFont="1" applyFill="1" applyBorder="1" applyAlignment="1">
      <alignment horizontal="center" vertical="center" wrapText="1"/>
    </xf>
    <xf numFmtId="164" fontId="12" fillId="5" borderId="3" xfId="13" applyNumberFormat="1" applyFont="1" applyFill="1" applyBorder="1" applyAlignment="1">
      <alignment horizontal="center" vertical="center" wrapText="1"/>
    </xf>
    <xf numFmtId="165" fontId="12" fillId="4" borderId="4" xfId="13" applyNumberFormat="1" applyFont="1" applyFill="1" applyBorder="1" applyAlignment="1">
      <alignment horizontal="center" vertical="center" wrapText="1"/>
    </xf>
    <xf numFmtId="0" fontId="13" fillId="7" borderId="5" xfId="15" applyFont="1" applyFill="1" applyBorder="1" applyAlignment="1">
      <alignment horizontal="center" vertical="top" wrapText="1"/>
    </xf>
    <xf numFmtId="0" fontId="20" fillId="7" borderId="6" xfId="14" applyFont="1" applyFill="1" applyBorder="1"/>
    <xf numFmtId="0" fontId="13" fillId="7" borderId="6" xfId="15" applyFont="1" applyFill="1" applyBorder="1" applyAlignment="1">
      <alignment horizontal="left" vertical="top" wrapText="1"/>
    </xf>
    <xf numFmtId="164" fontId="13" fillId="7" borderId="6" xfId="14" applyNumberFormat="1" applyFont="1" applyFill="1" applyBorder="1"/>
    <xf numFmtId="165" fontId="20" fillId="7" borderId="7" xfId="12" applyNumberFormat="1" applyFont="1" applyFill="1" applyBorder="1" applyAlignment="1">
      <alignment horizontal="right" vertical="center"/>
    </xf>
    <xf numFmtId="0" fontId="12" fillId="5" borderId="3" xfId="13" applyFont="1" applyFill="1" applyBorder="1" applyAlignment="1">
      <alignment horizontal="center" vertical="center"/>
    </xf>
    <xf numFmtId="0" fontId="25" fillId="0" borderId="0" xfId="0" applyFont="1"/>
    <xf numFmtId="0" fontId="0" fillId="0" borderId="0" xfId="0" applyFont="1"/>
    <xf numFmtId="0" fontId="27" fillId="0" borderId="0" xfId="0" applyFont="1" applyBorder="1" applyAlignment="1" applyProtection="1">
      <alignment horizontal="center" vertical="center"/>
    </xf>
    <xf numFmtId="0" fontId="27" fillId="0" borderId="0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11" xfId="0" applyBorder="1"/>
    <xf numFmtId="0" fontId="25" fillId="0" borderId="11" xfId="0" applyFont="1" applyBorder="1"/>
    <xf numFmtId="0" fontId="28" fillId="6" borderId="0" xfId="0" applyFont="1" applyFill="1" applyBorder="1" applyAlignment="1" applyProtection="1">
      <alignment horizontal="left"/>
    </xf>
    <xf numFmtId="0" fontId="18" fillId="6" borderId="12" xfId="0" applyFont="1" applyFill="1" applyBorder="1" applyAlignment="1" applyProtection="1">
      <alignment horizontal="left"/>
    </xf>
    <xf numFmtId="5" fontId="21" fillId="0" borderId="12" xfId="0" applyNumberFormat="1" applyFont="1" applyBorder="1" applyAlignment="1" applyProtection="1">
      <alignment horizontal="right" vertical="center"/>
    </xf>
    <xf numFmtId="5" fontId="27" fillId="0" borderId="12" xfId="0" applyNumberFormat="1" applyFont="1" applyBorder="1" applyAlignment="1" applyProtection="1">
      <alignment horizontal="right" vertical="center"/>
    </xf>
    <xf numFmtId="0" fontId="22" fillId="6" borderId="0" xfId="0" applyFont="1" applyFill="1" applyBorder="1" applyAlignment="1" applyProtection="1">
      <alignment horizontal="left"/>
    </xf>
    <xf numFmtId="0" fontId="22" fillId="6" borderId="12" xfId="0" applyFont="1" applyFill="1" applyBorder="1" applyAlignment="1" applyProtection="1">
      <alignment horizontal="left"/>
    </xf>
    <xf numFmtId="0" fontId="22" fillId="6" borderId="12" xfId="0" applyFont="1" applyFill="1" applyBorder="1" applyAlignment="1" applyProtection="1">
      <alignment horizontal="left" vertical="center"/>
    </xf>
    <xf numFmtId="0" fontId="22" fillId="6" borderId="12" xfId="0" applyFont="1" applyFill="1" applyBorder="1" applyAlignment="1" applyProtection="1">
      <alignment horizontal="center" vertical="center"/>
    </xf>
    <xf numFmtId="0" fontId="22" fillId="6" borderId="11" xfId="0" applyFont="1" applyFill="1" applyBorder="1" applyAlignment="1" applyProtection="1">
      <alignment horizontal="left" vertical="center"/>
    </xf>
    <xf numFmtId="0" fontId="22" fillId="6" borderId="15" xfId="0" applyFont="1" applyFill="1" applyBorder="1" applyAlignment="1" applyProtection="1">
      <alignment horizontal="right"/>
    </xf>
    <xf numFmtId="0" fontId="22" fillId="6" borderId="13" xfId="0" applyFont="1" applyFill="1" applyBorder="1" applyAlignment="1" applyProtection="1">
      <alignment horizontal="left"/>
    </xf>
    <xf numFmtId="0" fontId="22" fillId="6" borderId="8" xfId="0" applyFont="1" applyFill="1" applyBorder="1" applyAlignment="1" applyProtection="1">
      <alignment horizontal="left" vertical="center"/>
    </xf>
    <xf numFmtId="0" fontId="22" fillId="6" borderId="14" xfId="0" applyFont="1" applyFill="1" applyBorder="1" applyAlignment="1" applyProtection="1">
      <alignment horizontal="left" vertical="center"/>
    </xf>
    <xf numFmtId="0" fontId="0" fillId="0" borderId="16" xfId="0" applyFont="1" applyBorder="1"/>
    <xf numFmtId="0" fontId="26" fillId="0" borderId="17" xfId="0" applyFont="1" applyBorder="1" applyAlignment="1" applyProtection="1">
      <alignment horizontal="left" vertical="center"/>
    </xf>
    <xf numFmtId="0" fontId="23" fillId="0" borderId="17" xfId="0" applyFont="1" applyBorder="1" applyAlignment="1" applyProtection="1">
      <alignment horizontal="left" vertical="center"/>
    </xf>
    <xf numFmtId="5" fontId="23" fillId="0" borderId="18" xfId="0" applyNumberFormat="1" applyFont="1" applyBorder="1" applyAlignment="1" applyProtection="1">
      <alignment horizontal="right" vertical="center"/>
    </xf>
    <xf numFmtId="0" fontId="8" fillId="6" borderId="0" xfId="0" applyFont="1" applyFill="1" applyBorder="1" applyAlignment="1" applyProtection="1">
      <alignment horizontal="left" vertical="center"/>
    </xf>
    <xf numFmtId="49" fontId="8" fillId="6" borderId="0" xfId="0" applyNumberFormat="1" applyFont="1" applyFill="1" applyBorder="1" applyAlignment="1" applyProtection="1">
      <alignment horizontal="left" vertical="center"/>
    </xf>
    <xf numFmtId="0" fontId="13" fillId="7" borderId="20" xfId="15" applyFont="1" applyFill="1" applyBorder="1" applyAlignment="1">
      <alignment horizontal="center" vertical="top" wrapText="1"/>
    </xf>
    <xf numFmtId="0" fontId="20" fillId="7" borderId="19" xfId="14" applyFont="1" applyFill="1" applyBorder="1"/>
    <xf numFmtId="164" fontId="13" fillId="7" borderId="19" xfId="14" applyNumberFormat="1" applyFont="1" applyFill="1" applyBorder="1"/>
    <xf numFmtId="165" fontId="20" fillId="7" borderId="22" xfId="12" applyNumberFormat="1" applyFont="1" applyFill="1" applyBorder="1" applyAlignment="1">
      <alignment horizontal="right" vertical="center"/>
    </xf>
    <xf numFmtId="164" fontId="13" fillId="7" borderId="21" xfId="14" applyNumberFormat="1" applyFont="1" applyFill="1" applyBorder="1" applyAlignment="1"/>
    <xf numFmtId="0" fontId="13" fillId="7" borderId="23" xfId="15" applyFont="1" applyFill="1" applyBorder="1" applyAlignment="1">
      <alignment horizontal="center" vertical="top" wrapText="1"/>
    </xf>
    <xf numFmtId="0" fontId="20" fillId="7" borderId="24" xfId="14" applyFont="1" applyFill="1" applyBorder="1"/>
    <xf numFmtId="164" fontId="13" fillId="7" borderId="24" xfId="14" applyNumberFormat="1" applyFont="1" applyFill="1" applyBorder="1"/>
    <xf numFmtId="165" fontId="20" fillId="7" borderId="26" xfId="12" applyNumberFormat="1" applyFont="1" applyFill="1" applyBorder="1" applyAlignment="1">
      <alignment horizontal="right" vertical="center"/>
    </xf>
    <xf numFmtId="0" fontId="12" fillId="0" borderId="27" xfId="15" applyFont="1" applyBorder="1" applyAlignment="1">
      <alignment horizontal="left" vertical="top" wrapText="1"/>
    </xf>
    <xf numFmtId="0" fontId="15" fillId="0" borderId="27" xfId="14" applyFont="1" applyBorder="1" applyAlignment="1">
      <alignment horizontal="center" vertical="center"/>
    </xf>
    <xf numFmtId="165" fontId="15" fillId="0" borderId="27" xfId="12" applyNumberFormat="1" applyFont="1" applyBorder="1" applyAlignment="1">
      <alignment vertical="center"/>
    </xf>
    <xf numFmtId="3" fontId="12" fillId="0" borderId="27" xfId="14" applyNumberFormat="1" applyFont="1" applyBorder="1" applyAlignment="1">
      <alignment vertical="center"/>
    </xf>
    <xf numFmtId="49" fontId="12" fillId="0" borderId="27" xfId="15" applyNumberFormat="1" applyFont="1" applyBorder="1" applyAlignment="1">
      <alignment horizontal="center" vertical="center" wrapText="1"/>
    </xf>
    <xf numFmtId="164" fontId="13" fillId="7" borderId="25" xfId="14" applyNumberFormat="1" applyFont="1" applyFill="1" applyBorder="1" applyAlignment="1"/>
    <xf numFmtId="0" fontId="12" fillId="0" borderId="27" xfId="15" applyFont="1" applyBorder="1" applyAlignment="1">
      <alignment wrapText="1"/>
    </xf>
    <xf numFmtId="0" fontId="12" fillId="0" borderId="27" xfId="15" applyFont="1" applyBorder="1" applyAlignment="1">
      <alignment horizontal="center"/>
    </xf>
    <xf numFmtId="0" fontId="12" fillId="7" borderId="25" xfId="15" applyNumberFormat="1" applyFont="1" applyFill="1" applyBorder="1" applyAlignment="1">
      <alignment horizontal="left" vertical="top" wrapText="1"/>
    </xf>
    <xf numFmtId="0" fontId="12" fillId="7" borderId="25" xfId="15" applyFont="1" applyFill="1" applyBorder="1" applyAlignment="1">
      <alignment horizontal="left" vertical="top" wrapText="1"/>
    </xf>
    <xf numFmtId="49" fontId="12" fillId="0" borderId="28" xfId="15" applyNumberFormat="1" applyFont="1" applyBorder="1" applyAlignment="1">
      <alignment horizontal="center" vertical="center" wrapText="1"/>
    </xf>
    <xf numFmtId="49" fontId="12" fillId="0" borderId="29" xfId="15" applyNumberFormat="1" applyFont="1" applyBorder="1" applyAlignment="1">
      <alignment horizontal="center" vertical="center" wrapText="1"/>
    </xf>
    <xf numFmtId="0" fontId="15" fillId="0" borderId="29" xfId="14" applyFont="1" applyBorder="1" applyAlignment="1">
      <alignment horizontal="center" vertical="center"/>
    </xf>
    <xf numFmtId="165" fontId="15" fillId="0" borderId="29" xfId="12" applyNumberFormat="1" applyFont="1" applyBorder="1" applyAlignment="1">
      <alignment vertical="center"/>
    </xf>
    <xf numFmtId="3" fontId="12" fillId="0" borderId="29" xfId="14" applyNumberFormat="1" applyFont="1" applyBorder="1" applyAlignment="1">
      <alignment vertical="center"/>
    </xf>
    <xf numFmtId="165" fontId="15" fillId="0" borderId="30" xfId="12" applyNumberFormat="1" applyFont="1" applyBorder="1" applyAlignment="1">
      <alignment vertical="center"/>
    </xf>
    <xf numFmtId="49" fontId="12" fillId="0" borderId="31" xfId="15" applyNumberFormat="1" applyFont="1" applyBorder="1" applyAlignment="1">
      <alignment horizontal="center" vertical="center" wrapText="1"/>
    </xf>
    <xf numFmtId="165" fontId="15" fillId="0" borderId="32" xfId="12" applyNumberFormat="1" applyFont="1" applyBorder="1" applyAlignment="1">
      <alignment vertical="center"/>
    </xf>
    <xf numFmtId="49" fontId="12" fillId="0" borderId="33" xfId="15" applyNumberFormat="1" applyFont="1" applyBorder="1" applyAlignment="1">
      <alignment horizontal="center" vertical="center" wrapText="1"/>
    </xf>
    <xf numFmtId="49" fontId="12" fillId="0" borderId="34" xfId="15" applyNumberFormat="1" applyFont="1" applyBorder="1" applyAlignment="1">
      <alignment horizontal="center" vertical="center" wrapText="1"/>
    </xf>
    <xf numFmtId="0" fontId="15" fillId="0" borderId="34" xfId="14" applyFont="1" applyBorder="1" applyAlignment="1">
      <alignment horizontal="center" vertical="center"/>
    </xf>
    <xf numFmtId="3" fontId="12" fillId="0" borderId="34" xfId="14" applyNumberFormat="1" applyFont="1" applyBorder="1" applyAlignment="1">
      <alignment vertical="center"/>
    </xf>
    <xf numFmtId="165" fontId="15" fillId="0" borderId="35" xfId="12" applyNumberFormat="1" applyFont="1" applyBorder="1" applyAlignment="1">
      <alignment vertical="center"/>
    </xf>
    <xf numFmtId="0" fontId="12" fillId="0" borderId="29" xfId="15" applyFont="1" applyBorder="1" applyAlignment="1">
      <alignment horizontal="left" vertical="top" wrapText="1"/>
    </xf>
    <xf numFmtId="0" fontId="12" fillId="0" borderId="34" xfId="15" applyFont="1" applyBorder="1" applyAlignment="1">
      <alignment horizontal="left" vertical="top" wrapText="1"/>
    </xf>
    <xf numFmtId="0" fontId="12" fillId="0" borderId="34" xfId="15" applyFont="1" applyBorder="1" applyAlignment="1">
      <alignment wrapText="1"/>
    </xf>
    <xf numFmtId="0" fontId="12" fillId="0" borderId="34" xfId="15" applyFont="1" applyBorder="1" applyAlignment="1">
      <alignment horizontal="center"/>
    </xf>
    <xf numFmtId="164" fontId="12" fillId="0" borderId="34" xfId="14" applyNumberFormat="1" applyFont="1" applyBorder="1" applyAlignment="1">
      <alignment vertical="center"/>
    </xf>
    <xf numFmtId="0" fontId="12" fillId="0" borderId="27" xfId="0" applyFont="1" applyFill="1" applyBorder="1" applyAlignment="1">
      <alignment wrapText="1"/>
    </xf>
    <xf numFmtId="0" fontId="12" fillId="0" borderId="29" xfId="0" applyFont="1" applyFill="1" applyBorder="1" applyAlignment="1">
      <alignment wrapText="1"/>
    </xf>
    <xf numFmtId="0" fontId="12" fillId="0" borderId="27" xfId="0" applyFont="1" applyBorder="1" applyAlignment="1">
      <alignment wrapText="1"/>
    </xf>
    <xf numFmtId="0" fontId="13" fillId="7" borderId="36" xfId="15" applyFont="1" applyFill="1" applyBorder="1" applyAlignment="1">
      <alignment horizontal="center" vertical="top" wrapText="1"/>
    </xf>
    <xf numFmtId="0" fontId="20" fillId="7" borderId="37" xfId="14" applyFont="1" applyFill="1" applyBorder="1"/>
    <xf numFmtId="164" fontId="13" fillId="7" borderId="37" xfId="14" applyNumberFormat="1" applyFont="1" applyFill="1" applyBorder="1"/>
    <xf numFmtId="165" fontId="20" fillId="7" borderId="38" xfId="12" applyNumberFormat="1" applyFont="1" applyFill="1" applyBorder="1" applyAlignment="1">
      <alignment horizontal="right" vertical="center"/>
    </xf>
    <xf numFmtId="0" fontId="13" fillId="7" borderId="39" xfId="15" applyFont="1" applyFill="1" applyBorder="1" applyAlignment="1">
      <alignment horizontal="center" vertical="top" wrapText="1"/>
    </xf>
    <xf numFmtId="0" fontId="20" fillId="7" borderId="40" xfId="14" applyFont="1" applyFill="1" applyBorder="1"/>
    <xf numFmtId="0" fontId="13" fillId="7" borderId="40" xfId="15" applyFont="1" applyFill="1" applyBorder="1" applyAlignment="1">
      <alignment horizontal="left" vertical="top" wrapText="1"/>
    </xf>
    <xf numFmtId="164" fontId="13" fillId="7" borderId="40" xfId="14" applyNumberFormat="1" applyFont="1" applyFill="1" applyBorder="1"/>
    <xf numFmtId="165" fontId="20" fillId="7" borderId="41" xfId="12" applyNumberFormat="1" applyFont="1" applyFill="1" applyBorder="1" applyAlignment="1">
      <alignment horizontal="right" vertical="center"/>
    </xf>
    <xf numFmtId="164" fontId="13" fillId="7" borderId="37" xfId="14" applyNumberFormat="1" applyFont="1" applyFill="1" applyBorder="1" applyAlignment="1"/>
    <xf numFmtId="0" fontId="13" fillId="7" borderId="42" xfId="15" applyFont="1" applyFill="1" applyBorder="1" applyAlignment="1">
      <alignment horizontal="center" vertical="top" wrapText="1"/>
    </xf>
    <xf numFmtId="0" fontId="20" fillId="7" borderId="43" xfId="14" applyFont="1" applyFill="1" applyBorder="1"/>
    <xf numFmtId="164" fontId="13" fillId="7" borderId="43" xfId="14" applyNumberFormat="1" applyFont="1" applyFill="1" applyBorder="1"/>
    <xf numFmtId="165" fontId="20" fillId="7" borderId="44" xfId="12" applyNumberFormat="1" applyFont="1" applyFill="1" applyBorder="1" applyAlignment="1">
      <alignment horizontal="right" vertical="center"/>
    </xf>
    <xf numFmtId="0" fontId="13" fillId="7" borderId="43" xfId="15" applyFont="1" applyFill="1" applyBorder="1" applyAlignment="1">
      <alignment horizontal="left" vertical="top" wrapText="1"/>
    </xf>
    <xf numFmtId="0" fontId="12" fillId="0" borderId="34" xfId="15" applyFont="1" applyFill="1" applyBorder="1" applyAlignment="1">
      <alignment horizontal="left" vertical="top" wrapText="1"/>
    </xf>
    <xf numFmtId="0" fontId="8" fillId="6" borderId="0" xfId="0" applyFont="1" applyFill="1" applyBorder="1" applyAlignment="1" applyProtection="1">
      <alignment horizontal="left" vertical="center" wrapText="1"/>
    </xf>
    <xf numFmtId="3" fontId="12" fillId="0" borderId="27" xfId="14" applyNumberFormat="1" applyFont="1" applyFill="1" applyBorder="1" applyAlignment="1">
      <alignment vertical="center"/>
    </xf>
    <xf numFmtId="165" fontId="15" fillId="0" borderId="32" xfId="12" applyNumberFormat="1" applyFont="1" applyFill="1" applyBorder="1" applyAlignment="1">
      <alignment vertical="center"/>
    </xf>
    <xf numFmtId="0" fontId="13" fillId="0" borderId="27" xfId="15" applyFont="1" applyBorder="1" applyAlignment="1">
      <alignment horizontal="left" vertical="top" wrapText="1"/>
    </xf>
    <xf numFmtId="49" fontId="12" fillId="0" borderId="34" xfId="15" applyNumberFormat="1" applyFont="1" applyFill="1" applyBorder="1" applyAlignment="1">
      <alignment horizontal="center" vertical="center" wrapText="1"/>
    </xf>
    <xf numFmtId="0" fontId="15" fillId="0" borderId="34" xfId="14" applyFont="1" applyFill="1" applyBorder="1" applyAlignment="1">
      <alignment horizontal="center" vertical="center"/>
    </xf>
    <xf numFmtId="3" fontId="12" fillId="0" borderId="34" xfId="14" applyNumberFormat="1" applyFont="1" applyFill="1" applyBorder="1" applyAlignment="1">
      <alignment vertical="center"/>
    </xf>
    <xf numFmtId="165" fontId="15" fillId="0" borderId="35" xfId="12" applyNumberFormat="1" applyFont="1" applyFill="1" applyBorder="1" applyAlignment="1">
      <alignment vertical="center"/>
    </xf>
    <xf numFmtId="0" fontId="12" fillId="0" borderId="34" xfId="0" applyFont="1" applyFill="1" applyBorder="1" applyAlignment="1">
      <alignment wrapText="1"/>
    </xf>
    <xf numFmtId="49" fontId="12" fillId="0" borderId="28" xfId="15" applyNumberFormat="1" applyFont="1" applyFill="1" applyBorder="1" applyAlignment="1">
      <alignment horizontal="center" vertical="center" wrapText="1"/>
    </xf>
    <xf numFmtId="49" fontId="12" fillId="0" borderId="29" xfId="15" applyNumberFormat="1" applyFont="1" applyFill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left" wrapText="1"/>
    </xf>
    <xf numFmtId="0" fontId="15" fillId="0" borderId="29" xfId="14" applyFont="1" applyFill="1" applyBorder="1" applyAlignment="1">
      <alignment horizontal="center" vertical="center"/>
    </xf>
    <xf numFmtId="3" fontId="12" fillId="0" borderId="29" xfId="14" applyNumberFormat="1" applyFont="1" applyFill="1" applyBorder="1" applyAlignment="1">
      <alignment vertical="center"/>
    </xf>
    <xf numFmtId="165" fontId="15" fillId="0" borderId="30" xfId="12" applyNumberFormat="1" applyFont="1" applyFill="1" applyBorder="1" applyAlignment="1">
      <alignment vertical="center"/>
    </xf>
    <xf numFmtId="49" fontId="12" fillId="0" borderId="31" xfId="15" applyNumberFormat="1" applyFont="1" applyFill="1" applyBorder="1" applyAlignment="1">
      <alignment horizontal="center" vertical="center" wrapText="1"/>
    </xf>
    <xf numFmtId="49" fontId="12" fillId="0" borderId="27" xfId="15" applyNumberFormat="1" applyFont="1" applyFill="1" applyBorder="1" applyAlignment="1">
      <alignment horizontal="center" vertical="center" wrapText="1"/>
    </xf>
    <xf numFmtId="49" fontId="12" fillId="0" borderId="27" xfId="0" applyNumberFormat="1" applyFont="1" applyFill="1" applyBorder="1" applyAlignment="1">
      <alignment horizontal="left"/>
    </xf>
    <xf numFmtId="0" fontId="15" fillId="0" borderId="27" xfId="14" applyFont="1" applyFill="1" applyBorder="1" applyAlignment="1">
      <alignment horizontal="center" vertical="center"/>
    </xf>
    <xf numFmtId="49" fontId="12" fillId="0" borderId="27" xfId="0" applyNumberFormat="1" applyFont="1" applyFill="1" applyBorder="1" applyAlignment="1">
      <alignment horizontal="left" wrapText="1"/>
    </xf>
    <xf numFmtId="49" fontId="12" fillId="0" borderId="33" xfId="15" applyNumberFormat="1" applyFont="1" applyFill="1" applyBorder="1" applyAlignment="1">
      <alignment horizontal="center" vertical="center" wrapText="1"/>
    </xf>
    <xf numFmtId="0" fontId="12" fillId="0" borderId="27" xfId="15" applyFont="1" applyFill="1" applyBorder="1" applyAlignment="1">
      <alignment wrapText="1"/>
    </xf>
    <xf numFmtId="0" fontId="12" fillId="0" borderId="27" xfId="15" applyFont="1" applyFill="1" applyBorder="1"/>
    <xf numFmtId="0" fontId="12" fillId="0" borderId="27" xfId="15" applyFont="1" applyBorder="1"/>
    <xf numFmtId="0" fontId="12" fillId="0" borderId="34" xfId="15" applyFont="1" applyBorder="1"/>
    <xf numFmtId="0" fontId="28" fillId="6" borderId="9" xfId="0" applyFont="1" applyFill="1" applyBorder="1" applyAlignment="1" applyProtection="1">
      <alignment horizontal="center"/>
    </xf>
    <xf numFmtId="0" fontId="28" fillId="6" borderId="10" xfId="0" applyFont="1" applyFill="1" applyBorder="1" applyAlignment="1" applyProtection="1">
      <alignment horizontal="center"/>
    </xf>
    <xf numFmtId="0" fontId="28" fillId="6" borderId="11" xfId="0" applyFont="1" applyFill="1" applyBorder="1" applyAlignment="1" applyProtection="1">
      <alignment horizontal="center"/>
    </xf>
    <xf numFmtId="0" fontId="28" fillId="6" borderId="0" xfId="0" applyFont="1" applyFill="1" applyBorder="1" applyAlignment="1" applyProtection="1">
      <alignment horizontal="center"/>
    </xf>
    <xf numFmtId="0" fontId="28" fillId="6" borderId="12" xfId="0" applyFont="1" applyFill="1" applyBorder="1" applyAlignment="1" applyProtection="1">
      <alignment horizontal="center"/>
    </xf>
    <xf numFmtId="165" fontId="15" fillId="8" borderId="29" xfId="12" applyNumberFormat="1" applyFont="1" applyFill="1" applyBorder="1" applyAlignment="1">
      <alignment vertical="center"/>
    </xf>
    <xf numFmtId="165" fontId="15" fillId="8" borderId="27" xfId="12" applyNumberFormat="1" applyFont="1" applyFill="1" applyBorder="1" applyAlignment="1">
      <alignment vertical="center"/>
    </xf>
    <xf numFmtId="165" fontId="15" fillId="8" borderId="34" xfId="12" applyNumberFormat="1" applyFont="1" applyFill="1" applyBorder="1" applyAlignment="1">
      <alignment vertical="center"/>
    </xf>
  </cellXfs>
  <cellStyles count="27">
    <cellStyle name="Dezimal [0]_Tabelle1" xfId="1"/>
    <cellStyle name="Dezimal_Tabelle1" xfId="2"/>
    <cellStyle name="Firma" xfId="3"/>
    <cellStyle name="Hlavní nadpis" xfId="4"/>
    <cellStyle name="Normální" xfId="0" builtinId="0"/>
    <cellStyle name="normální 2" xfId="5"/>
    <cellStyle name="normální 2 2" xfId="6"/>
    <cellStyle name="normální 2 3" xfId="7"/>
    <cellStyle name="normální 2 4" xfId="8"/>
    <cellStyle name="normální 4" xfId="26"/>
    <cellStyle name="normální 4 2" xfId="9"/>
    <cellStyle name="normální 4 3" xfId="10"/>
    <cellStyle name="normální 4 4" xfId="11"/>
    <cellStyle name="normální_PŘELOŽKY VO" xfId="12"/>
    <cellStyle name="normální_Rozpočet investičních nákladů platí 16,+ specifikace" xfId="13"/>
    <cellStyle name="normální_ROZVODY VO (2)" xfId="14"/>
    <cellStyle name="normální_Zadávací podklad pro profese" xfId="15"/>
    <cellStyle name="Podnadpis" xfId="16"/>
    <cellStyle name="Standard_Tabelle1" xfId="17"/>
    <cellStyle name="Stín+tučně" xfId="18"/>
    <cellStyle name="Stín+tučně+velké písmo" xfId="19"/>
    <cellStyle name="Styl 1" xfId="20"/>
    <cellStyle name="Tučně" xfId="21"/>
    <cellStyle name="TYP ŘÁDKU_4(sloupceJ-L)" xfId="22"/>
    <cellStyle name="Währung [0]_Tabelle1" xfId="23"/>
    <cellStyle name="Währung_Tabelle1" xfId="24"/>
    <cellStyle name="základní" xfId="25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WINDOWS\TEMP\&#269;.%2041%20Zelen&#253;%20ostrov%20roz.%20rozpo&#269;tu%20na%20DC%20(bez%20list.%20v&#253;stupu)\Rozpo&#269;et%20stavby%20dle%20DC\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6"/>
  <sheetViews>
    <sheetView zoomScaleNormal="100" workbookViewId="0">
      <selection activeCell="D26" sqref="D26"/>
    </sheetView>
  </sheetViews>
  <sheetFormatPr defaultRowHeight="15.75"/>
  <cols>
    <col min="1" max="1" width="2.25" customWidth="1"/>
    <col min="2" max="2" width="10.25" customWidth="1"/>
    <col min="3" max="3" width="46.625" customWidth="1"/>
    <col min="4" max="4" width="14.875" customWidth="1"/>
  </cols>
  <sheetData>
    <row r="1" spans="1:4" ht="18">
      <c r="A1" s="37"/>
      <c r="B1" s="126"/>
      <c r="C1" s="126"/>
      <c r="D1" s="127"/>
    </row>
    <row r="2" spans="1:4" ht="18">
      <c r="A2" s="128" t="s">
        <v>4</v>
      </c>
      <c r="B2" s="129"/>
      <c r="C2" s="129"/>
      <c r="D2" s="130"/>
    </row>
    <row r="3" spans="1:4" ht="18">
      <c r="A3" s="34"/>
      <c r="B3" s="26"/>
      <c r="C3" s="3"/>
      <c r="D3" s="27"/>
    </row>
    <row r="4" spans="1:4" ht="25.5">
      <c r="A4" s="34"/>
      <c r="B4" s="43" t="s">
        <v>5</v>
      </c>
      <c r="C4" s="101" t="s">
        <v>231</v>
      </c>
      <c r="D4" s="32"/>
    </row>
    <row r="5" spans="1:4">
      <c r="A5" s="34"/>
      <c r="B5" s="43" t="s">
        <v>6</v>
      </c>
      <c r="C5" s="43" t="s">
        <v>232</v>
      </c>
      <c r="D5" s="33"/>
    </row>
    <row r="6" spans="1:4">
      <c r="A6" s="34"/>
      <c r="B6" s="43"/>
      <c r="C6" s="43"/>
      <c r="D6" s="33"/>
    </row>
    <row r="7" spans="1:4">
      <c r="A7" s="34"/>
      <c r="B7" s="43"/>
      <c r="C7" s="43" t="s">
        <v>52</v>
      </c>
      <c r="D7" s="33"/>
    </row>
    <row r="8" spans="1:4">
      <c r="A8" s="34"/>
      <c r="B8" s="43"/>
      <c r="C8" s="43"/>
      <c r="D8" s="33"/>
    </row>
    <row r="9" spans="1:4">
      <c r="A9" s="34"/>
      <c r="B9" s="43" t="s">
        <v>7</v>
      </c>
      <c r="C9" s="43" t="s">
        <v>234</v>
      </c>
      <c r="D9" s="33"/>
    </row>
    <row r="10" spans="1:4">
      <c r="A10" s="34"/>
      <c r="B10" s="43" t="s">
        <v>8</v>
      </c>
      <c r="C10" s="43" t="s">
        <v>28</v>
      </c>
      <c r="D10" s="33"/>
    </row>
    <row r="11" spans="1:4">
      <c r="A11" s="34"/>
      <c r="B11" s="43" t="s">
        <v>9</v>
      </c>
      <c r="C11" s="44" t="s">
        <v>233</v>
      </c>
      <c r="D11" s="33"/>
    </row>
    <row r="12" spans="1:4">
      <c r="A12" s="34"/>
      <c r="B12" s="4"/>
      <c r="C12" s="4"/>
      <c r="D12" s="33"/>
    </row>
    <row r="13" spans="1:4">
      <c r="A13" s="34"/>
      <c r="B13" s="30"/>
      <c r="C13" s="30"/>
      <c r="D13" s="31"/>
    </row>
    <row r="14" spans="1:4">
      <c r="A14" s="38"/>
      <c r="B14" s="36" t="s">
        <v>10</v>
      </c>
      <c r="C14" s="36" t="s">
        <v>11</v>
      </c>
      <c r="D14" s="35" t="s">
        <v>12</v>
      </c>
    </row>
    <row r="15" spans="1:4" s="19" customFormat="1" ht="12.75">
      <c r="A15" s="25"/>
      <c r="B15" s="23" t="str">
        <f>A!A2</f>
        <v>A</v>
      </c>
      <c r="C15" s="23" t="str">
        <f>A!C2</f>
        <v>Svítidla</v>
      </c>
      <c r="D15" s="28">
        <f>A!G4</f>
        <v>0</v>
      </c>
    </row>
    <row r="16" spans="1:4" s="19" customFormat="1" ht="12.75">
      <c r="A16" s="25"/>
      <c r="B16" s="23" t="s">
        <v>14</v>
      </c>
      <c r="C16" s="23" t="str">
        <f>B!C2</f>
        <v>Přístroje</v>
      </c>
      <c r="D16" s="28">
        <f>B!G4</f>
        <v>0</v>
      </c>
    </row>
    <row r="17" spans="1:4" s="19" customFormat="1" ht="12.75">
      <c r="A17" s="25"/>
      <c r="B17" s="23" t="s">
        <v>15</v>
      </c>
      <c r="C17" s="23" t="str">
        <f>'C'!C2</f>
        <v>Instalační materiál</v>
      </c>
      <c r="D17" s="28">
        <f>'C'!G4</f>
        <v>0</v>
      </c>
    </row>
    <row r="18" spans="1:4" s="19" customFormat="1" ht="12.75">
      <c r="A18" s="25"/>
      <c r="B18" s="23" t="s">
        <v>16</v>
      </c>
      <c r="C18" s="23" t="str">
        <f>D!C2</f>
        <v>Kabeláž</v>
      </c>
      <c r="D18" s="28">
        <f>D!G4</f>
        <v>0</v>
      </c>
    </row>
    <row r="19" spans="1:4" s="19" customFormat="1" ht="12.75">
      <c r="A19" s="25"/>
      <c r="B19" s="23" t="s">
        <v>17</v>
      </c>
      <c r="C19" s="23" t="str">
        <f>E!C2</f>
        <v>Rozvaděče</v>
      </c>
      <c r="D19" s="28">
        <f>E!G4</f>
        <v>0</v>
      </c>
    </row>
    <row r="20" spans="1:4" s="19" customFormat="1" ht="12.75">
      <c r="A20" s="25"/>
      <c r="B20" s="23" t="s">
        <v>23</v>
      </c>
      <c r="C20" s="23" t="str">
        <f>F!C2</f>
        <v>Ostatní</v>
      </c>
      <c r="D20" s="28">
        <f>F!G4</f>
        <v>0</v>
      </c>
    </row>
    <row r="21" spans="1:4" s="19" customFormat="1" ht="12.75">
      <c r="A21" s="25"/>
      <c r="B21" s="23"/>
      <c r="C21" s="23"/>
      <c r="D21" s="28"/>
    </row>
    <row r="22" spans="1:4" s="19" customFormat="1" ht="12.75">
      <c r="A22" s="25"/>
      <c r="B22" s="23"/>
      <c r="C22" s="23"/>
      <c r="D22" s="28"/>
    </row>
    <row r="23" spans="1:4" s="19" customFormat="1" ht="12.75">
      <c r="A23" s="25"/>
      <c r="B23" s="23"/>
      <c r="C23" s="23"/>
      <c r="D23" s="28"/>
    </row>
    <row r="24" spans="1:4" s="19" customFormat="1" ht="12.75">
      <c r="A24" s="25"/>
      <c r="B24" s="23"/>
      <c r="C24" s="23"/>
      <c r="D24" s="28"/>
    </row>
    <row r="25" spans="1:4">
      <c r="A25" s="24"/>
      <c r="B25" s="21"/>
      <c r="C25" s="22"/>
      <c r="D25" s="29"/>
    </row>
    <row r="26" spans="1:4" s="20" customFormat="1" ht="16.5" thickBot="1">
      <c r="A26" s="39"/>
      <c r="B26" s="40"/>
      <c r="C26" s="41" t="s">
        <v>27</v>
      </c>
      <c r="D26" s="42">
        <f>SUM(D15:D25)</f>
        <v>0</v>
      </c>
    </row>
  </sheetData>
  <mergeCells count="2">
    <mergeCell ref="B1:D1"/>
    <mergeCell ref="A2:D2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8"/>
  <sheetViews>
    <sheetView zoomScale="85" zoomScaleNormal="85" workbookViewId="0">
      <pane ySplit="4" topLeftCell="A12" activePane="bottomLeft" state="frozen"/>
      <selection activeCell="D27" sqref="D27"/>
      <selection pane="bottomLeft" activeCell="L25" sqref="L25"/>
    </sheetView>
  </sheetViews>
  <sheetFormatPr defaultRowHeight="15.75"/>
  <cols>
    <col min="1" max="1" width="7.5" style="1" bestFit="1" customWidth="1"/>
    <col min="2" max="2" width="8.25" style="1" bestFit="1" customWidth="1"/>
    <col min="3" max="3" width="75.875" style="1" bestFit="1" customWidth="1"/>
    <col min="4" max="4" width="7.875" style="1" customWidth="1"/>
    <col min="5" max="5" width="10.375" style="6" bestFit="1" customWidth="1"/>
    <col min="6" max="6" width="7.375" style="5" bestFit="1" customWidth="1"/>
    <col min="7" max="7" width="11.75" style="6" bestFit="1" customWidth="1"/>
    <col min="8" max="16384" width="9" style="1"/>
  </cols>
  <sheetData>
    <row r="1" spans="1:7" ht="33" thickTop="1" thickBot="1">
      <c r="A1" s="7" t="s">
        <v>19</v>
      </c>
      <c r="B1" s="8" t="s">
        <v>0</v>
      </c>
      <c r="C1" s="18" t="s">
        <v>1</v>
      </c>
      <c r="D1" s="9" t="s">
        <v>2</v>
      </c>
      <c r="E1" s="10" t="s">
        <v>20</v>
      </c>
      <c r="F1" s="11" t="s">
        <v>18</v>
      </c>
      <c r="G1" s="12" t="s">
        <v>21</v>
      </c>
    </row>
    <row r="2" spans="1:7" s="2" customFormat="1" ht="17.25" thickTop="1" thickBot="1">
      <c r="A2" s="13" t="s">
        <v>13</v>
      </c>
      <c r="B2" s="14"/>
      <c r="C2" s="15" t="s">
        <v>66</v>
      </c>
      <c r="D2" s="16"/>
      <c r="E2" s="16"/>
      <c r="F2" s="16"/>
      <c r="G2" s="17"/>
    </row>
    <row r="3" spans="1:7" s="2" customFormat="1" ht="79.5" thickBot="1">
      <c r="A3" s="50"/>
      <c r="B3" s="51"/>
      <c r="C3" s="63" t="s">
        <v>103</v>
      </c>
      <c r="D3" s="52"/>
      <c r="E3" s="52"/>
      <c r="F3" s="52"/>
      <c r="G3" s="53"/>
    </row>
    <row r="4" spans="1:7" s="2" customFormat="1" ht="16.5" thickBot="1">
      <c r="A4" s="45"/>
      <c r="B4" s="46"/>
      <c r="C4" s="49" t="s">
        <v>22</v>
      </c>
      <c r="D4" s="47"/>
      <c r="E4" s="47"/>
      <c r="F4" s="47"/>
      <c r="G4" s="48">
        <f>SUM(G5:G74)</f>
        <v>0</v>
      </c>
    </row>
    <row r="5" spans="1:7" s="2" customFormat="1" ht="16.5" thickTop="1">
      <c r="A5" s="64" t="s">
        <v>29</v>
      </c>
      <c r="B5" s="65"/>
      <c r="C5" s="77" t="s">
        <v>204</v>
      </c>
      <c r="D5" s="66" t="s">
        <v>3</v>
      </c>
      <c r="E5" s="131"/>
      <c r="F5" s="68">
        <v>1</v>
      </c>
      <c r="G5" s="69">
        <f t="shared" ref="G5:G26" si="0">F5*E5</f>
        <v>0</v>
      </c>
    </row>
    <row r="6" spans="1:7" s="2" customFormat="1">
      <c r="A6" s="70" t="s">
        <v>30</v>
      </c>
      <c r="B6" s="58"/>
      <c r="C6" s="60" t="s">
        <v>235</v>
      </c>
      <c r="D6" s="55" t="s">
        <v>3</v>
      </c>
      <c r="E6" s="132"/>
      <c r="F6" s="57">
        <v>1</v>
      </c>
      <c r="G6" s="71">
        <f t="shared" si="0"/>
        <v>0</v>
      </c>
    </row>
    <row r="7" spans="1:7" s="2" customFormat="1" ht="31.5">
      <c r="A7" s="70" t="s">
        <v>31</v>
      </c>
      <c r="B7" s="58" t="s">
        <v>13</v>
      </c>
      <c r="C7" s="54" t="s">
        <v>236</v>
      </c>
      <c r="D7" s="55" t="s">
        <v>3</v>
      </c>
      <c r="E7" s="132"/>
      <c r="F7" s="102">
        <v>6</v>
      </c>
      <c r="G7" s="71">
        <f t="shared" si="0"/>
        <v>0</v>
      </c>
    </row>
    <row r="8" spans="1:7" s="2" customFormat="1" ht="31.5">
      <c r="A8" s="70" t="s">
        <v>32</v>
      </c>
      <c r="B8" s="58" t="s">
        <v>14</v>
      </c>
      <c r="C8" s="54" t="s">
        <v>237</v>
      </c>
      <c r="D8" s="55" t="s">
        <v>3</v>
      </c>
      <c r="E8" s="132"/>
      <c r="F8" s="102">
        <v>6</v>
      </c>
      <c r="G8" s="71">
        <f t="shared" si="0"/>
        <v>0</v>
      </c>
    </row>
    <row r="9" spans="1:7" s="2" customFormat="1" ht="47.25">
      <c r="A9" s="70" t="s">
        <v>33</v>
      </c>
      <c r="B9" s="58" t="s">
        <v>15</v>
      </c>
      <c r="C9" s="54" t="s">
        <v>238</v>
      </c>
      <c r="D9" s="55" t="s">
        <v>3</v>
      </c>
      <c r="E9" s="132"/>
      <c r="F9" s="102">
        <v>9</v>
      </c>
      <c r="G9" s="71">
        <f t="shared" si="0"/>
        <v>0</v>
      </c>
    </row>
    <row r="10" spans="1:7" s="2" customFormat="1" ht="31.5">
      <c r="A10" s="70" t="s">
        <v>34</v>
      </c>
      <c r="B10" s="58" t="s">
        <v>16</v>
      </c>
      <c r="C10" s="54" t="s">
        <v>239</v>
      </c>
      <c r="D10" s="55" t="s">
        <v>3</v>
      </c>
      <c r="E10" s="132"/>
      <c r="F10" s="102">
        <v>7</v>
      </c>
      <c r="G10" s="71">
        <f t="shared" si="0"/>
        <v>0</v>
      </c>
    </row>
    <row r="11" spans="1:7" s="2" customFormat="1" ht="39.75" customHeight="1">
      <c r="A11" s="70" t="s">
        <v>35</v>
      </c>
      <c r="B11" s="58" t="s">
        <v>17</v>
      </c>
      <c r="C11" s="54" t="s">
        <v>240</v>
      </c>
      <c r="D11" s="55" t="s">
        <v>3</v>
      </c>
      <c r="E11" s="132"/>
      <c r="F11" s="102">
        <v>36</v>
      </c>
      <c r="G11" s="71">
        <f t="shared" si="0"/>
        <v>0</v>
      </c>
    </row>
    <row r="12" spans="1:7" s="2" customFormat="1">
      <c r="A12" s="70" t="s">
        <v>36</v>
      </c>
      <c r="B12" s="58" t="s">
        <v>23</v>
      </c>
      <c r="C12" s="54" t="s">
        <v>241</v>
      </c>
      <c r="D12" s="55" t="s">
        <v>3</v>
      </c>
      <c r="E12" s="132"/>
      <c r="F12" s="102">
        <v>80</v>
      </c>
      <c r="G12" s="71">
        <f t="shared" si="0"/>
        <v>0</v>
      </c>
    </row>
    <row r="13" spans="1:7" s="2" customFormat="1">
      <c r="A13" s="70" t="s">
        <v>37</v>
      </c>
      <c r="B13" s="58" t="s">
        <v>24</v>
      </c>
      <c r="C13" s="54" t="s">
        <v>242</v>
      </c>
      <c r="D13" s="55" t="s">
        <v>3</v>
      </c>
      <c r="E13" s="132"/>
      <c r="F13" s="102">
        <v>0</v>
      </c>
      <c r="G13" s="71">
        <f t="shared" si="0"/>
        <v>0</v>
      </c>
    </row>
    <row r="14" spans="1:7" s="2" customFormat="1" ht="31.5">
      <c r="A14" s="70" t="s">
        <v>38</v>
      </c>
      <c r="B14" s="58" t="s">
        <v>25</v>
      </c>
      <c r="C14" s="54" t="s">
        <v>243</v>
      </c>
      <c r="D14" s="55" t="s">
        <v>3</v>
      </c>
      <c r="E14" s="132"/>
      <c r="F14" s="102">
        <v>0</v>
      </c>
      <c r="G14" s="71">
        <f t="shared" si="0"/>
        <v>0</v>
      </c>
    </row>
    <row r="15" spans="1:7" s="2" customFormat="1" ht="31.5">
      <c r="A15" s="70" t="s">
        <v>39</v>
      </c>
      <c r="B15" s="58" t="s">
        <v>26</v>
      </c>
      <c r="C15" s="54" t="s">
        <v>244</v>
      </c>
      <c r="D15" s="55" t="s">
        <v>3</v>
      </c>
      <c r="E15" s="132"/>
      <c r="F15" s="102">
        <v>0</v>
      </c>
      <c r="G15" s="71">
        <f t="shared" si="0"/>
        <v>0</v>
      </c>
    </row>
    <row r="16" spans="1:7" s="2" customFormat="1" ht="31.5">
      <c r="A16" s="70" t="s">
        <v>40</v>
      </c>
      <c r="B16" s="58" t="s">
        <v>211</v>
      </c>
      <c r="C16" s="54" t="s">
        <v>245</v>
      </c>
      <c r="D16" s="55" t="s">
        <v>3</v>
      </c>
      <c r="E16" s="132"/>
      <c r="F16" s="102">
        <v>0</v>
      </c>
      <c r="G16" s="71">
        <f t="shared" si="0"/>
        <v>0</v>
      </c>
    </row>
    <row r="17" spans="1:7" s="2" customFormat="1">
      <c r="A17" s="70" t="s">
        <v>41</v>
      </c>
      <c r="B17" s="58" t="s">
        <v>212</v>
      </c>
      <c r="C17" s="54" t="s">
        <v>246</v>
      </c>
      <c r="D17" s="55" t="s">
        <v>3</v>
      </c>
      <c r="E17" s="132"/>
      <c r="F17" s="102">
        <v>2</v>
      </c>
      <c r="G17" s="71">
        <f t="shared" si="0"/>
        <v>0</v>
      </c>
    </row>
    <row r="18" spans="1:7" s="2" customFormat="1">
      <c r="A18" s="70" t="s">
        <v>42</v>
      </c>
      <c r="B18" s="58"/>
      <c r="C18" s="54"/>
      <c r="D18" s="55"/>
      <c r="E18" s="132"/>
      <c r="F18" s="102"/>
      <c r="G18" s="103"/>
    </row>
    <row r="19" spans="1:7" s="2" customFormat="1">
      <c r="A19" s="70" t="s">
        <v>43</v>
      </c>
      <c r="B19" s="58"/>
      <c r="C19" s="104" t="s">
        <v>260</v>
      </c>
      <c r="D19" s="55"/>
      <c r="E19" s="132"/>
      <c r="F19" s="102"/>
      <c r="G19" s="103"/>
    </row>
    <row r="20" spans="1:7" s="2" customFormat="1">
      <c r="A20" s="70" t="s">
        <v>44</v>
      </c>
      <c r="B20" s="58" t="s">
        <v>247</v>
      </c>
      <c r="C20" s="54" t="s">
        <v>257</v>
      </c>
      <c r="D20" s="55" t="s">
        <v>3</v>
      </c>
      <c r="E20" s="132"/>
      <c r="F20" s="102">
        <v>9</v>
      </c>
      <c r="G20" s="71">
        <f t="shared" si="0"/>
        <v>0</v>
      </c>
    </row>
    <row r="21" spans="1:7" s="2" customFormat="1">
      <c r="A21" s="70" t="s">
        <v>45</v>
      </c>
      <c r="B21" s="58" t="s">
        <v>248</v>
      </c>
      <c r="C21" s="54" t="s">
        <v>258</v>
      </c>
      <c r="D21" s="55" t="s">
        <v>3</v>
      </c>
      <c r="E21" s="132"/>
      <c r="F21" s="102">
        <v>6</v>
      </c>
      <c r="G21" s="71">
        <f t="shared" si="0"/>
        <v>0</v>
      </c>
    </row>
    <row r="22" spans="1:7" s="2" customFormat="1">
      <c r="A22" s="70" t="s">
        <v>46</v>
      </c>
      <c r="B22" s="58" t="s">
        <v>249</v>
      </c>
      <c r="C22" s="54" t="s">
        <v>254</v>
      </c>
      <c r="D22" s="55" t="s">
        <v>3</v>
      </c>
      <c r="E22" s="132"/>
      <c r="F22" s="102">
        <v>12</v>
      </c>
      <c r="G22" s="71">
        <f t="shared" si="0"/>
        <v>0</v>
      </c>
    </row>
    <row r="23" spans="1:7" s="2" customFormat="1">
      <c r="A23" s="70" t="s">
        <v>47</v>
      </c>
      <c r="B23" s="58" t="s">
        <v>250</v>
      </c>
      <c r="C23" s="54" t="s">
        <v>256</v>
      </c>
      <c r="D23" s="55" t="s">
        <v>3</v>
      </c>
      <c r="E23" s="132"/>
      <c r="F23" s="102">
        <v>6</v>
      </c>
      <c r="G23" s="71">
        <f t="shared" si="0"/>
        <v>0</v>
      </c>
    </row>
    <row r="24" spans="1:7" s="2" customFormat="1">
      <c r="A24" s="70" t="s">
        <v>48</v>
      </c>
      <c r="B24" s="58" t="s">
        <v>251</v>
      </c>
      <c r="C24" s="54" t="s">
        <v>255</v>
      </c>
      <c r="D24" s="55" t="s">
        <v>3</v>
      </c>
      <c r="E24" s="132"/>
      <c r="F24" s="102">
        <v>18</v>
      </c>
      <c r="G24" s="71">
        <f t="shared" si="0"/>
        <v>0</v>
      </c>
    </row>
    <row r="25" spans="1:7" s="2" customFormat="1">
      <c r="A25" s="70" t="s">
        <v>49</v>
      </c>
      <c r="B25" s="58" t="s">
        <v>252</v>
      </c>
      <c r="C25" s="54" t="s">
        <v>259</v>
      </c>
      <c r="D25" s="55" t="s">
        <v>3</v>
      </c>
      <c r="E25" s="132"/>
      <c r="F25" s="102">
        <v>3</v>
      </c>
      <c r="G25" s="71">
        <f t="shared" si="0"/>
        <v>0</v>
      </c>
    </row>
    <row r="26" spans="1:7" s="2" customFormat="1">
      <c r="A26" s="70" t="s">
        <v>50</v>
      </c>
      <c r="B26" s="58" t="s">
        <v>253</v>
      </c>
      <c r="C26" s="54" t="s">
        <v>258</v>
      </c>
      <c r="D26" s="55" t="s">
        <v>3</v>
      </c>
      <c r="E26" s="132"/>
      <c r="F26" s="102">
        <v>9</v>
      </c>
      <c r="G26" s="71">
        <f t="shared" si="0"/>
        <v>0</v>
      </c>
    </row>
    <row r="27" spans="1:7" s="2" customFormat="1" ht="233.25" customHeight="1" thickBot="1">
      <c r="A27" s="72" t="s">
        <v>51</v>
      </c>
      <c r="B27" s="105"/>
      <c r="C27" s="100" t="s">
        <v>261</v>
      </c>
      <c r="D27" s="106" t="s">
        <v>3</v>
      </c>
      <c r="E27" s="133"/>
      <c r="F27" s="107">
        <v>1</v>
      </c>
      <c r="G27" s="108">
        <f t="shared" ref="G27" si="1">F27*E27</f>
        <v>0</v>
      </c>
    </row>
    <row r="28" spans="1:7" ht="16.5" thickTop="1"/>
  </sheetData>
  <phoneticPr fontId="11" type="noConversion"/>
  <pageMargins left="0.23622047244094491" right="0.23622047244094491" top="0.74803149606299213" bottom="0.74803149606299213" header="0.31496062992125984" footer="0.31496062992125984"/>
  <pageSetup paperSize="9" scale="78" fitToHeight="0" orientation="landscape" horizontalDpi="300" verticalDpi="300" r:id="rId1"/>
  <headerFooter>
    <oddHeader>&amp;L&amp;"Arial,Obyčejné"&amp;10ELEKTRO-PROJEKCE s.r.o.&amp;R&amp;"Arial,Obyčejné"&amp;10&amp;P/&amp;N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7"/>
  <sheetViews>
    <sheetView zoomScale="85" zoomScaleNormal="85" workbookViewId="0">
      <pane ySplit="4" topLeftCell="A19" activePane="bottomLeft" state="frozen"/>
      <selection activeCell="C778" sqref="C778"/>
      <selection pane="bottomLeft" activeCell="E22" sqref="E22"/>
    </sheetView>
  </sheetViews>
  <sheetFormatPr defaultRowHeight="15.75"/>
  <cols>
    <col min="1" max="1" width="7.5" style="1" bestFit="1" customWidth="1"/>
    <col min="2" max="2" width="8.25" style="1" bestFit="1" customWidth="1"/>
    <col min="3" max="3" width="75.875" style="1" bestFit="1" customWidth="1"/>
    <col min="4" max="4" width="7.875" style="1" customWidth="1"/>
    <col min="5" max="5" width="10.375" style="6" bestFit="1" customWidth="1"/>
    <col min="6" max="6" width="7.375" style="5" bestFit="1" customWidth="1"/>
    <col min="7" max="7" width="11.75" style="6" bestFit="1" customWidth="1"/>
    <col min="8" max="16384" width="9" style="1"/>
  </cols>
  <sheetData>
    <row r="1" spans="1:7" ht="33" thickTop="1" thickBot="1">
      <c r="A1" s="7" t="s">
        <v>19</v>
      </c>
      <c r="B1" s="8" t="s">
        <v>0</v>
      </c>
      <c r="C1" s="18" t="s">
        <v>1</v>
      </c>
      <c r="D1" s="9" t="s">
        <v>2</v>
      </c>
      <c r="E1" s="10" t="s">
        <v>20</v>
      </c>
      <c r="F1" s="11" t="s">
        <v>18</v>
      </c>
      <c r="G1" s="12" t="s">
        <v>21</v>
      </c>
    </row>
    <row r="2" spans="1:7" s="2" customFormat="1" ht="17.25" thickTop="1" thickBot="1">
      <c r="A2" s="13" t="s">
        <v>14</v>
      </c>
      <c r="B2" s="14"/>
      <c r="C2" s="15" t="s">
        <v>67</v>
      </c>
      <c r="D2" s="16"/>
      <c r="E2" s="16"/>
      <c r="F2" s="16"/>
      <c r="G2" s="17"/>
    </row>
    <row r="3" spans="1:7" s="2" customFormat="1" ht="126.75" thickBot="1">
      <c r="A3" s="50"/>
      <c r="B3" s="51"/>
      <c r="C3" s="63" t="s">
        <v>230</v>
      </c>
      <c r="D3" s="52"/>
      <c r="E3" s="52"/>
      <c r="F3" s="52"/>
      <c r="G3" s="53"/>
    </row>
    <row r="4" spans="1:7" s="2" customFormat="1" ht="16.5" thickBot="1">
      <c r="A4" s="50"/>
      <c r="B4" s="51"/>
      <c r="C4" s="59" t="s">
        <v>22</v>
      </c>
      <c r="D4" s="52"/>
      <c r="E4" s="52"/>
      <c r="F4" s="52"/>
      <c r="G4" s="53">
        <f>SUM(G5:G59)</f>
        <v>0</v>
      </c>
    </row>
    <row r="5" spans="1:7" s="2" customFormat="1" ht="16.5" thickTop="1">
      <c r="A5" s="64" t="s">
        <v>107</v>
      </c>
      <c r="B5" s="65"/>
      <c r="C5" s="77" t="s">
        <v>69</v>
      </c>
      <c r="D5" s="66" t="s">
        <v>3</v>
      </c>
      <c r="E5" s="67"/>
      <c r="F5" s="68">
        <v>1</v>
      </c>
      <c r="G5" s="69">
        <f t="shared" ref="G5:G28" si="0">E5*F5</f>
        <v>0</v>
      </c>
    </row>
    <row r="6" spans="1:7" s="2" customFormat="1">
      <c r="A6" s="70" t="s">
        <v>108</v>
      </c>
      <c r="B6" s="58"/>
      <c r="C6" s="54" t="s">
        <v>68</v>
      </c>
      <c r="D6" s="55" t="s">
        <v>3</v>
      </c>
      <c r="E6" s="56"/>
      <c r="F6" s="57">
        <f>SUM(F5)</f>
        <v>1</v>
      </c>
      <c r="G6" s="71">
        <f t="shared" si="0"/>
        <v>0</v>
      </c>
    </row>
    <row r="7" spans="1:7" s="2" customFormat="1">
      <c r="A7" s="70" t="s">
        <v>109</v>
      </c>
      <c r="B7" s="58"/>
      <c r="C7" s="54" t="s">
        <v>70</v>
      </c>
      <c r="D7" s="55" t="s">
        <v>3</v>
      </c>
      <c r="E7" s="56"/>
      <c r="F7" s="57">
        <v>18</v>
      </c>
      <c r="G7" s="71">
        <f t="shared" si="0"/>
        <v>0</v>
      </c>
    </row>
    <row r="8" spans="1:7" s="2" customFormat="1">
      <c r="A8" s="70" t="s">
        <v>110</v>
      </c>
      <c r="B8" s="58"/>
      <c r="C8" s="54" t="s">
        <v>68</v>
      </c>
      <c r="D8" s="55" t="s">
        <v>3</v>
      </c>
      <c r="E8" s="56"/>
      <c r="F8" s="57">
        <f>SUM(F7)</f>
        <v>18</v>
      </c>
      <c r="G8" s="71">
        <f t="shared" si="0"/>
        <v>0</v>
      </c>
    </row>
    <row r="9" spans="1:7" s="2" customFormat="1">
      <c r="A9" s="70" t="s">
        <v>111</v>
      </c>
      <c r="B9" s="58"/>
      <c r="C9" s="54" t="s">
        <v>71</v>
      </c>
      <c r="D9" s="55" t="s">
        <v>3</v>
      </c>
      <c r="E9" s="56"/>
      <c r="F9" s="57">
        <v>15</v>
      </c>
      <c r="G9" s="71">
        <f t="shared" si="0"/>
        <v>0</v>
      </c>
    </row>
    <row r="10" spans="1:7" s="2" customFormat="1">
      <c r="A10" s="70" t="s">
        <v>112</v>
      </c>
      <c r="B10" s="58"/>
      <c r="C10" s="54" t="s">
        <v>68</v>
      </c>
      <c r="D10" s="55" t="s">
        <v>3</v>
      </c>
      <c r="E10" s="56"/>
      <c r="F10" s="57">
        <f>SUM(F9)</f>
        <v>15</v>
      </c>
      <c r="G10" s="71">
        <f t="shared" si="0"/>
        <v>0</v>
      </c>
    </row>
    <row r="11" spans="1:7" s="2" customFormat="1">
      <c r="A11" s="70" t="s">
        <v>113</v>
      </c>
      <c r="B11" s="58"/>
      <c r="C11" s="54" t="s">
        <v>72</v>
      </c>
      <c r="D11" s="55" t="s">
        <v>3</v>
      </c>
      <c r="E11" s="56"/>
      <c r="F11" s="57">
        <v>11</v>
      </c>
      <c r="G11" s="71">
        <f t="shared" si="0"/>
        <v>0</v>
      </c>
    </row>
    <row r="12" spans="1:7" s="2" customFormat="1">
      <c r="A12" s="70" t="s">
        <v>114</v>
      </c>
      <c r="B12" s="58"/>
      <c r="C12" s="54" t="s">
        <v>68</v>
      </c>
      <c r="D12" s="55" t="s">
        <v>3</v>
      </c>
      <c r="E12" s="56"/>
      <c r="F12" s="57">
        <f>SUM(F11)</f>
        <v>11</v>
      </c>
      <c r="G12" s="71">
        <f t="shared" si="0"/>
        <v>0</v>
      </c>
    </row>
    <row r="13" spans="1:7" s="2" customFormat="1">
      <c r="A13" s="70" t="s">
        <v>115</v>
      </c>
      <c r="B13" s="58"/>
      <c r="C13" s="54" t="s">
        <v>73</v>
      </c>
      <c r="D13" s="55" t="s">
        <v>3</v>
      </c>
      <c r="E13" s="56"/>
      <c r="F13" s="57">
        <v>4</v>
      </c>
      <c r="G13" s="71">
        <f t="shared" si="0"/>
        <v>0</v>
      </c>
    </row>
    <row r="14" spans="1:7" s="2" customFormat="1">
      <c r="A14" s="70" t="s">
        <v>116</v>
      </c>
      <c r="B14" s="58"/>
      <c r="C14" s="54" t="s">
        <v>68</v>
      </c>
      <c r="D14" s="55" t="s">
        <v>3</v>
      </c>
      <c r="E14" s="56"/>
      <c r="F14" s="57">
        <f>SUM(F13)</f>
        <v>4</v>
      </c>
      <c r="G14" s="71">
        <f t="shared" si="0"/>
        <v>0</v>
      </c>
    </row>
    <row r="15" spans="1:7" s="2" customFormat="1">
      <c r="A15" s="70" t="s">
        <v>117</v>
      </c>
      <c r="B15" s="58"/>
      <c r="C15" s="54" t="s">
        <v>74</v>
      </c>
      <c r="D15" s="55" t="s">
        <v>3</v>
      </c>
      <c r="E15" s="56"/>
      <c r="F15" s="57">
        <v>3</v>
      </c>
      <c r="G15" s="71">
        <f t="shared" si="0"/>
        <v>0</v>
      </c>
    </row>
    <row r="16" spans="1:7" s="2" customFormat="1">
      <c r="A16" s="70" t="s">
        <v>118</v>
      </c>
      <c r="B16" s="58"/>
      <c r="C16" s="54" t="s">
        <v>68</v>
      </c>
      <c r="D16" s="55" t="s">
        <v>3</v>
      </c>
      <c r="E16" s="56"/>
      <c r="F16" s="57">
        <f>SUM(F15)</f>
        <v>3</v>
      </c>
      <c r="G16" s="71">
        <f t="shared" si="0"/>
        <v>0</v>
      </c>
    </row>
    <row r="17" spans="1:7" s="2" customFormat="1">
      <c r="A17" s="70" t="s">
        <v>119</v>
      </c>
      <c r="B17" s="58"/>
      <c r="C17" s="54" t="s">
        <v>75</v>
      </c>
      <c r="D17" s="55" t="s">
        <v>3</v>
      </c>
      <c r="E17" s="56"/>
      <c r="F17" s="57">
        <v>2</v>
      </c>
      <c r="G17" s="71">
        <f t="shared" si="0"/>
        <v>0</v>
      </c>
    </row>
    <row r="18" spans="1:7" s="2" customFormat="1">
      <c r="A18" s="70" t="s">
        <v>120</v>
      </c>
      <c r="B18" s="58"/>
      <c r="C18" s="54" t="s">
        <v>68</v>
      </c>
      <c r="D18" s="55" t="s">
        <v>3</v>
      </c>
      <c r="E18" s="56"/>
      <c r="F18" s="57">
        <f>SUM(F17)</f>
        <v>2</v>
      </c>
      <c r="G18" s="71">
        <f t="shared" si="0"/>
        <v>0</v>
      </c>
    </row>
    <row r="19" spans="1:7" s="2" customFormat="1">
      <c r="A19" s="70" t="s">
        <v>121</v>
      </c>
      <c r="B19" s="58"/>
      <c r="C19" s="54" t="s">
        <v>215</v>
      </c>
      <c r="D19" s="55" t="s">
        <v>3</v>
      </c>
      <c r="E19" s="132"/>
      <c r="F19" s="57">
        <v>5</v>
      </c>
      <c r="G19" s="71">
        <f t="shared" si="0"/>
        <v>0</v>
      </c>
    </row>
    <row r="20" spans="1:7" s="2" customFormat="1">
      <c r="A20" s="70" t="s">
        <v>122</v>
      </c>
      <c r="B20" s="58"/>
      <c r="C20" s="54" t="s">
        <v>68</v>
      </c>
      <c r="D20" s="55" t="s">
        <v>3</v>
      </c>
      <c r="E20" s="132"/>
      <c r="F20" s="57">
        <f>SUM(F19)</f>
        <v>5</v>
      </c>
      <c r="G20" s="71">
        <f t="shared" si="0"/>
        <v>0</v>
      </c>
    </row>
    <row r="21" spans="1:7" s="2" customFormat="1">
      <c r="A21" s="70" t="s">
        <v>123</v>
      </c>
      <c r="B21" s="58"/>
      <c r="C21" s="54" t="s">
        <v>216</v>
      </c>
      <c r="D21" s="55" t="s">
        <v>3</v>
      </c>
      <c r="E21" s="132"/>
      <c r="F21" s="57">
        <v>2</v>
      </c>
      <c r="G21" s="71">
        <f t="shared" si="0"/>
        <v>0</v>
      </c>
    </row>
    <row r="22" spans="1:7" s="2" customFormat="1">
      <c r="A22" s="70" t="s">
        <v>124</v>
      </c>
      <c r="B22" s="58"/>
      <c r="C22" s="54" t="s">
        <v>68</v>
      </c>
      <c r="D22" s="55" t="s">
        <v>3</v>
      </c>
      <c r="E22" s="132"/>
      <c r="F22" s="57">
        <f>SUM(F21)</f>
        <v>2</v>
      </c>
      <c r="G22" s="71">
        <f t="shared" si="0"/>
        <v>0</v>
      </c>
    </row>
    <row r="23" spans="1:7" s="2" customFormat="1">
      <c r="A23" s="70" t="s">
        <v>125</v>
      </c>
      <c r="B23" s="58"/>
      <c r="C23" s="54" t="s">
        <v>217</v>
      </c>
      <c r="D23" s="55" t="s">
        <v>3</v>
      </c>
      <c r="E23" s="132"/>
      <c r="F23" s="57">
        <v>8</v>
      </c>
      <c r="G23" s="71">
        <f t="shared" si="0"/>
        <v>0</v>
      </c>
    </row>
    <row r="24" spans="1:7" s="2" customFormat="1">
      <c r="A24" s="70" t="s">
        <v>126</v>
      </c>
      <c r="B24" s="58"/>
      <c r="C24" s="54" t="s">
        <v>68</v>
      </c>
      <c r="D24" s="55" t="s">
        <v>3</v>
      </c>
      <c r="E24" s="132"/>
      <c r="F24" s="57">
        <f>SUM(F23)</f>
        <v>8</v>
      </c>
      <c r="G24" s="71">
        <f t="shared" si="0"/>
        <v>0</v>
      </c>
    </row>
    <row r="25" spans="1:7" s="2" customFormat="1">
      <c r="A25" s="70" t="s">
        <v>127</v>
      </c>
      <c r="B25" s="58"/>
      <c r="C25" s="54" t="s">
        <v>218</v>
      </c>
      <c r="D25" s="55" t="s">
        <v>3</v>
      </c>
      <c r="E25" s="132"/>
      <c r="F25" s="57">
        <v>2</v>
      </c>
      <c r="G25" s="71">
        <f t="shared" si="0"/>
        <v>0</v>
      </c>
    </row>
    <row r="26" spans="1:7" s="2" customFormat="1">
      <c r="A26" s="70" t="s">
        <v>128</v>
      </c>
      <c r="B26" s="58"/>
      <c r="C26" s="54" t="s">
        <v>68</v>
      </c>
      <c r="D26" s="55" t="s">
        <v>3</v>
      </c>
      <c r="E26" s="132"/>
      <c r="F26" s="57">
        <f>SUM(F25)</f>
        <v>2</v>
      </c>
      <c r="G26" s="71">
        <f t="shared" si="0"/>
        <v>0</v>
      </c>
    </row>
    <row r="27" spans="1:7" s="2" customFormat="1">
      <c r="A27" s="70" t="s">
        <v>129</v>
      </c>
      <c r="B27" s="58"/>
      <c r="C27" s="54" t="s">
        <v>76</v>
      </c>
      <c r="D27" s="55" t="s">
        <v>3</v>
      </c>
      <c r="E27" s="132"/>
      <c r="F27" s="57">
        <v>2</v>
      </c>
      <c r="G27" s="71">
        <f t="shared" si="0"/>
        <v>0</v>
      </c>
    </row>
    <row r="28" spans="1:7" s="2" customFormat="1">
      <c r="A28" s="70" t="s">
        <v>130</v>
      </c>
      <c r="B28" s="58"/>
      <c r="C28" s="54" t="s">
        <v>68</v>
      </c>
      <c r="D28" s="55" t="s">
        <v>3</v>
      </c>
      <c r="E28" s="132"/>
      <c r="F28" s="57">
        <f>SUM(F27)</f>
        <v>2</v>
      </c>
      <c r="G28" s="71">
        <f t="shared" si="0"/>
        <v>0</v>
      </c>
    </row>
    <row r="29" spans="1:7" s="2" customFormat="1">
      <c r="A29" s="70" t="s">
        <v>131</v>
      </c>
      <c r="B29" s="58"/>
      <c r="C29" s="54" t="s">
        <v>262</v>
      </c>
      <c r="D29" s="55" t="s">
        <v>3</v>
      </c>
      <c r="E29" s="132"/>
      <c r="F29" s="57">
        <v>1</v>
      </c>
      <c r="G29" s="71">
        <f t="shared" ref="G29:G30" si="1">E29*F29</f>
        <v>0</v>
      </c>
    </row>
    <row r="30" spans="1:7" s="2" customFormat="1">
      <c r="A30" s="70" t="s">
        <v>132</v>
      </c>
      <c r="B30" s="58"/>
      <c r="C30" s="54" t="s">
        <v>68</v>
      </c>
      <c r="D30" s="55" t="s">
        <v>3</v>
      </c>
      <c r="E30" s="132"/>
      <c r="F30" s="57">
        <f>SUM(F29)</f>
        <v>1</v>
      </c>
      <c r="G30" s="71">
        <f t="shared" si="1"/>
        <v>0</v>
      </c>
    </row>
    <row r="31" spans="1:7" s="2" customFormat="1">
      <c r="A31" s="70" t="s">
        <v>133</v>
      </c>
      <c r="B31" s="58"/>
      <c r="C31" s="54" t="s">
        <v>77</v>
      </c>
      <c r="D31" s="55" t="s">
        <v>3</v>
      </c>
      <c r="E31" s="132"/>
      <c r="F31" s="57">
        <v>192</v>
      </c>
      <c r="G31" s="71">
        <f>E31*F31</f>
        <v>0</v>
      </c>
    </row>
    <row r="32" spans="1:7" s="2" customFormat="1">
      <c r="A32" s="70" t="s">
        <v>134</v>
      </c>
      <c r="B32" s="58"/>
      <c r="C32" s="54" t="s">
        <v>68</v>
      </c>
      <c r="D32" s="55" t="s">
        <v>3</v>
      </c>
      <c r="E32" s="132"/>
      <c r="F32" s="57">
        <f>SUM(F31)</f>
        <v>192</v>
      </c>
      <c r="G32" s="71">
        <f>E32*F32</f>
        <v>0</v>
      </c>
    </row>
    <row r="33" spans="1:7" s="2" customFormat="1">
      <c r="A33" s="70" t="s">
        <v>135</v>
      </c>
      <c r="B33" s="58"/>
      <c r="C33" s="54" t="s">
        <v>263</v>
      </c>
      <c r="D33" s="55" t="s">
        <v>3</v>
      </c>
      <c r="E33" s="132"/>
      <c r="F33" s="57">
        <v>2</v>
      </c>
      <c r="G33" s="71">
        <f t="shared" ref="G33:G34" si="2">E33*F33</f>
        <v>0</v>
      </c>
    </row>
    <row r="34" spans="1:7" s="2" customFormat="1">
      <c r="A34" s="70" t="s">
        <v>136</v>
      </c>
      <c r="B34" s="58"/>
      <c r="C34" s="54" t="s">
        <v>68</v>
      </c>
      <c r="D34" s="55" t="s">
        <v>3</v>
      </c>
      <c r="E34" s="132"/>
      <c r="F34" s="57">
        <f>SUM(F33)</f>
        <v>2</v>
      </c>
      <c r="G34" s="71">
        <f t="shared" si="2"/>
        <v>0</v>
      </c>
    </row>
    <row r="35" spans="1:7" s="2" customFormat="1" ht="31.5">
      <c r="A35" s="70" t="s">
        <v>137</v>
      </c>
      <c r="B35" s="58"/>
      <c r="C35" s="54" t="s">
        <v>78</v>
      </c>
      <c r="D35" s="55" t="s">
        <v>3</v>
      </c>
      <c r="E35" s="132"/>
      <c r="F35" s="57">
        <v>22</v>
      </c>
      <c r="G35" s="71">
        <f>E35*F35</f>
        <v>0</v>
      </c>
    </row>
    <row r="36" spans="1:7" s="2" customFormat="1">
      <c r="A36" s="70" t="s">
        <v>138</v>
      </c>
      <c r="B36" s="58"/>
      <c r="C36" s="54" t="s">
        <v>68</v>
      </c>
      <c r="D36" s="55" t="s">
        <v>3</v>
      </c>
      <c r="E36" s="132"/>
      <c r="F36" s="57">
        <f>SUM(F35)</f>
        <v>22</v>
      </c>
      <c r="G36" s="71">
        <f>E36*F36</f>
        <v>0</v>
      </c>
    </row>
    <row r="37" spans="1:7" s="2" customFormat="1">
      <c r="A37" s="70" t="s">
        <v>139</v>
      </c>
      <c r="B37" s="58"/>
      <c r="C37" s="54" t="s">
        <v>79</v>
      </c>
      <c r="D37" s="55" t="s">
        <v>3</v>
      </c>
      <c r="E37" s="132"/>
      <c r="F37" s="57">
        <v>2</v>
      </c>
      <c r="G37" s="71">
        <f>E37*F37</f>
        <v>0</v>
      </c>
    </row>
    <row r="38" spans="1:7" s="2" customFormat="1">
      <c r="A38" s="70" t="s">
        <v>140</v>
      </c>
      <c r="B38" s="58"/>
      <c r="C38" s="54" t="s">
        <v>68</v>
      </c>
      <c r="D38" s="55" t="s">
        <v>3</v>
      </c>
      <c r="E38" s="132"/>
      <c r="F38" s="57">
        <f>SUM(F37)</f>
        <v>2</v>
      </c>
      <c r="G38" s="71">
        <f>E38*F38</f>
        <v>0</v>
      </c>
    </row>
    <row r="39" spans="1:7" s="2" customFormat="1">
      <c r="A39" s="70" t="s">
        <v>141</v>
      </c>
      <c r="B39" s="58"/>
      <c r="C39" s="54" t="s">
        <v>219</v>
      </c>
      <c r="D39" s="55" t="s">
        <v>3</v>
      </c>
      <c r="E39" s="132"/>
      <c r="F39" s="57">
        <v>1</v>
      </c>
      <c r="G39" s="71">
        <f t="shared" ref="G39:G46" si="3">E39*F39</f>
        <v>0</v>
      </c>
    </row>
    <row r="40" spans="1:7" s="2" customFormat="1">
      <c r="A40" s="70" t="s">
        <v>142</v>
      </c>
      <c r="B40" s="58"/>
      <c r="C40" s="54" t="s">
        <v>68</v>
      </c>
      <c r="D40" s="55" t="s">
        <v>3</v>
      </c>
      <c r="E40" s="132"/>
      <c r="F40" s="57">
        <f>SUM(F39)</f>
        <v>1</v>
      </c>
      <c r="G40" s="71">
        <f t="shared" si="3"/>
        <v>0</v>
      </c>
    </row>
    <row r="41" spans="1:7" s="2" customFormat="1">
      <c r="A41" s="70" t="s">
        <v>143</v>
      </c>
      <c r="B41" s="58"/>
      <c r="C41" s="54" t="s">
        <v>220</v>
      </c>
      <c r="D41" s="55" t="s">
        <v>3</v>
      </c>
      <c r="E41" s="132"/>
      <c r="F41" s="57">
        <v>1</v>
      </c>
      <c r="G41" s="71">
        <f t="shared" si="3"/>
        <v>0</v>
      </c>
    </row>
    <row r="42" spans="1:7" s="2" customFormat="1">
      <c r="A42" s="70" t="s">
        <v>144</v>
      </c>
      <c r="B42" s="58"/>
      <c r="C42" s="54" t="s">
        <v>68</v>
      </c>
      <c r="D42" s="55" t="s">
        <v>3</v>
      </c>
      <c r="E42" s="132"/>
      <c r="F42" s="57">
        <f>SUM(F41)</f>
        <v>1</v>
      </c>
      <c r="G42" s="71">
        <f t="shared" si="3"/>
        <v>0</v>
      </c>
    </row>
    <row r="43" spans="1:7" s="2" customFormat="1">
      <c r="A43" s="70" t="s">
        <v>145</v>
      </c>
      <c r="B43" s="58"/>
      <c r="C43" s="54" t="s">
        <v>222</v>
      </c>
      <c r="D43" s="55" t="s">
        <v>3</v>
      </c>
      <c r="E43" s="132"/>
      <c r="F43" s="57">
        <v>9</v>
      </c>
      <c r="G43" s="71">
        <f t="shared" si="3"/>
        <v>0</v>
      </c>
    </row>
    <row r="44" spans="1:7" s="2" customFormat="1">
      <c r="A44" s="70" t="s">
        <v>146</v>
      </c>
      <c r="B44" s="58"/>
      <c r="C44" s="54" t="s">
        <v>68</v>
      </c>
      <c r="D44" s="55" t="s">
        <v>3</v>
      </c>
      <c r="E44" s="132"/>
      <c r="F44" s="57">
        <f>SUM(F43)</f>
        <v>9</v>
      </c>
      <c r="G44" s="71">
        <f t="shared" si="3"/>
        <v>0</v>
      </c>
    </row>
    <row r="45" spans="1:7" s="2" customFormat="1">
      <c r="A45" s="70" t="s">
        <v>147</v>
      </c>
      <c r="B45" s="58"/>
      <c r="C45" s="54" t="s">
        <v>80</v>
      </c>
      <c r="D45" s="55" t="s">
        <v>3</v>
      </c>
      <c r="E45" s="132"/>
      <c r="F45" s="57">
        <v>2</v>
      </c>
      <c r="G45" s="71">
        <f t="shared" si="3"/>
        <v>0</v>
      </c>
    </row>
    <row r="46" spans="1:7" s="2" customFormat="1" ht="16.5" thickBot="1">
      <c r="A46" s="72" t="s">
        <v>148</v>
      </c>
      <c r="B46" s="73"/>
      <c r="C46" s="78" t="s">
        <v>68</v>
      </c>
      <c r="D46" s="74" t="s">
        <v>3</v>
      </c>
      <c r="E46" s="133"/>
      <c r="F46" s="75">
        <f>SUM(F45)</f>
        <v>2</v>
      </c>
      <c r="G46" s="76">
        <f t="shared" si="3"/>
        <v>0</v>
      </c>
    </row>
    <row r="47" spans="1:7" ht="16.5" thickTop="1"/>
  </sheetData>
  <pageMargins left="0.23622047244094491" right="0.23622047244094491" top="0.74803149606299213" bottom="0.74803149606299213" header="0.31496062992125984" footer="0.31496062992125984"/>
  <pageSetup paperSize="9" scale="78" fitToHeight="0" orientation="landscape" horizontalDpi="300" verticalDpi="300" r:id="rId1"/>
  <headerFooter>
    <oddHeader>&amp;L&amp;"Arial,Obyčejné"&amp;10ELEKTRO-PROJEKCE s.r.o.&amp;R&amp;"Arial,Obyčejné"&amp;10&amp;P/&amp;N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zoomScale="85" zoomScaleNormal="85" workbookViewId="0">
      <pane ySplit="4" topLeftCell="A9" activePane="bottomLeft" state="frozen"/>
      <selection activeCell="C778" sqref="C778"/>
      <selection pane="bottomLeft" activeCell="L19" sqref="L19"/>
    </sheetView>
  </sheetViews>
  <sheetFormatPr defaultRowHeight="15.75"/>
  <cols>
    <col min="1" max="1" width="7.5" style="1" bestFit="1" customWidth="1"/>
    <col min="2" max="2" width="8.25" style="1" bestFit="1" customWidth="1"/>
    <col min="3" max="3" width="75.875" style="1" bestFit="1" customWidth="1"/>
    <col min="4" max="4" width="7.875" style="1" customWidth="1"/>
    <col min="5" max="5" width="10.375" style="6" bestFit="1" customWidth="1"/>
    <col min="6" max="6" width="7.375" style="5" bestFit="1" customWidth="1"/>
    <col min="7" max="7" width="12.625" style="6" bestFit="1" customWidth="1"/>
    <col min="8" max="16384" width="9" style="1"/>
  </cols>
  <sheetData>
    <row r="1" spans="1:7" ht="33" thickTop="1" thickBot="1">
      <c r="A1" s="7" t="s">
        <v>19</v>
      </c>
      <c r="B1" s="8" t="s">
        <v>0</v>
      </c>
      <c r="C1" s="18" t="s">
        <v>1</v>
      </c>
      <c r="D1" s="9" t="s">
        <v>2</v>
      </c>
      <c r="E1" s="10" t="s">
        <v>20</v>
      </c>
      <c r="F1" s="11" t="s">
        <v>18</v>
      </c>
      <c r="G1" s="12" t="s">
        <v>21</v>
      </c>
    </row>
    <row r="2" spans="1:7" s="2" customFormat="1" ht="17.25" thickTop="1" thickBot="1">
      <c r="A2" s="13" t="s">
        <v>15</v>
      </c>
      <c r="B2" s="14"/>
      <c r="C2" s="15" t="s">
        <v>91</v>
      </c>
      <c r="D2" s="16"/>
      <c r="E2" s="16"/>
      <c r="F2" s="16"/>
      <c r="G2" s="17"/>
    </row>
    <row r="3" spans="1:7" s="2" customFormat="1" ht="63.75" thickBot="1">
      <c r="A3" s="50"/>
      <c r="B3" s="51"/>
      <c r="C3" s="62" t="s">
        <v>105</v>
      </c>
      <c r="D3" s="52"/>
      <c r="E3" s="52"/>
      <c r="F3" s="52"/>
      <c r="G3" s="53"/>
    </row>
    <row r="4" spans="1:7" s="2" customFormat="1" ht="16.5" thickBot="1">
      <c r="A4" s="50"/>
      <c r="B4" s="51"/>
      <c r="C4" s="59" t="s">
        <v>22</v>
      </c>
      <c r="D4" s="52"/>
      <c r="E4" s="52"/>
      <c r="F4" s="52"/>
      <c r="G4" s="53">
        <f>SUM(G5:G47)</f>
        <v>0</v>
      </c>
    </row>
    <row r="5" spans="1:7" s="2" customFormat="1" ht="32.25" thickTop="1">
      <c r="A5" s="64" t="s">
        <v>149</v>
      </c>
      <c r="B5" s="65"/>
      <c r="C5" s="77" t="s">
        <v>208</v>
      </c>
      <c r="D5" s="66" t="s">
        <v>3</v>
      </c>
      <c r="E5" s="131"/>
      <c r="F5" s="68">
        <v>315</v>
      </c>
      <c r="G5" s="69">
        <f t="shared" ref="G5:G29" si="0">F5*E5</f>
        <v>0</v>
      </c>
    </row>
    <row r="6" spans="1:7" s="2" customFormat="1">
      <c r="A6" s="70" t="s">
        <v>150</v>
      </c>
      <c r="B6" s="58"/>
      <c r="C6" s="54" t="s">
        <v>68</v>
      </c>
      <c r="D6" s="55" t="s">
        <v>3</v>
      </c>
      <c r="E6" s="132"/>
      <c r="F6" s="57">
        <f>SUM(F5)</f>
        <v>315</v>
      </c>
      <c r="G6" s="71">
        <f t="shared" si="0"/>
        <v>0</v>
      </c>
    </row>
    <row r="7" spans="1:7" s="2" customFormat="1" ht="31.5">
      <c r="A7" s="70" t="s">
        <v>151</v>
      </c>
      <c r="B7" s="58"/>
      <c r="C7" s="54" t="s">
        <v>207</v>
      </c>
      <c r="D7" s="55" t="s">
        <v>3</v>
      </c>
      <c r="E7" s="132"/>
      <c r="F7" s="57">
        <v>45</v>
      </c>
      <c r="G7" s="71">
        <f t="shared" si="0"/>
        <v>0</v>
      </c>
    </row>
    <row r="8" spans="1:7" s="2" customFormat="1">
      <c r="A8" s="70" t="s">
        <v>152</v>
      </c>
      <c r="B8" s="58"/>
      <c r="C8" s="54" t="s">
        <v>68</v>
      </c>
      <c r="D8" s="55" t="s">
        <v>3</v>
      </c>
      <c r="E8" s="132"/>
      <c r="F8" s="57">
        <f>SUM(F7)</f>
        <v>45</v>
      </c>
      <c r="G8" s="71">
        <f t="shared" si="0"/>
        <v>0</v>
      </c>
    </row>
    <row r="9" spans="1:7" s="2" customFormat="1" ht="32.25" customHeight="1">
      <c r="A9" s="70" t="s">
        <v>153</v>
      </c>
      <c r="B9" s="58"/>
      <c r="C9" s="54" t="s">
        <v>206</v>
      </c>
      <c r="D9" s="55" t="s">
        <v>3</v>
      </c>
      <c r="E9" s="132"/>
      <c r="F9" s="57">
        <v>10</v>
      </c>
      <c r="G9" s="71">
        <f t="shared" si="0"/>
        <v>0</v>
      </c>
    </row>
    <row r="10" spans="1:7" s="2" customFormat="1">
      <c r="A10" s="70" t="s">
        <v>154</v>
      </c>
      <c r="B10" s="58"/>
      <c r="C10" s="54" t="s">
        <v>68</v>
      </c>
      <c r="D10" s="55" t="s">
        <v>3</v>
      </c>
      <c r="E10" s="132"/>
      <c r="F10" s="57">
        <f>SUM(F9)</f>
        <v>10</v>
      </c>
      <c r="G10" s="71">
        <f t="shared" si="0"/>
        <v>0</v>
      </c>
    </row>
    <row r="11" spans="1:7" s="2" customFormat="1" ht="31.5">
      <c r="A11" s="70" t="s">
        <v>155</v>
      </c>
      <c r="B11" s="58"/>
      <c r="C11" s="54" t="s">
        <v>209</v>
      </c>
      <c r="D11" s="55" t="s">
        <v>3</v>
      </c>
      <c r="E11" s="132"/>
      <c r="F11" s="57">
        <v>12</v>
      </c>
      <c r="G11" s="71">
        <f t="shared" si="0"/>
        <v>0</v>
      </c>
    </row>
    <row r="12" spans="1:7" s="2" customFormat="1">
      <c r="A12" s="70" t="s">
        <v>156</v>
      </c>
      <c r="B12" s="58"/>
      <c r="C12" s="54" t="s">
        <v>68</v>
      </c>
      <c r="D12" s="55" t="s">
        <v>3</v>
      </c>
      <c r="E12" s="132"/>
      <c r="F12" s="57">
        <f>SUM(F11)</f>
        <v>12</v>
      </c>
      <c r="G12" s="71">
        <f t="shared" si="0"/>
        <v>0</v>
      </c>
    </row>
    <row r="13" spans="1:7" s="2" customFormat="1" ht="31.5">
      <c r="A13" s="70" t="s">
        <v>280</v>
      </c>
      <c r="B13" s="58"/>
      <c r="C13" s="54" t="s">
        <v>210</v>
      </c>
      <c r="D13" s="55" t="s">
        <v>3</v>
      </c>
      <c r="E13" s="132"/>
      <c r="F13" s="57">
        <v>65</v>
      </c>
      <c r="G13" s="71">
        <f t="shared" si="0"/>
        <v>0</v>
      </c>
    </row>
    <row r="14" spans="1:7" s="2" customFormat="1">
      <c r="A14" s="70" t="s">
        <v>281</v>
      </c>
      <c r="B14" s="58"/>
      <c r="C14" s="54" t="s">
        <v>68</v>
      </c>
      <c r="D14" s="55" t="s">
        <v>3</v>
      </c>
      <c r="E14" s="132"/>
      <c r="F14" s="57">
        <f>SUM(F13)</f>
        <v>65</v>
      </c>
      <c r="G14" s="71">
        <f t="shared" si="0"/>
        <v>0</v>
      </c>
    </row>
    <row r="15" spans="1:7" s="2" customFormat="1" ht="31.5">
      <c r="A15" s="70" t="s">
        <v>157</v>
      </c>
      <c r="B15" s="58"/>
      <c r="C15" s="54" t="s">
        <v>83</v>
      </c>
      <c r="D15" s="55" t="s">
        <v>82</v>
      </c>
      <c r="E15" s="132"/>
      <c r="F15" s="57">
        <v>35</v>
      </c>
      <c r="G15" s="71">
        <f t="shared" si="0"/>
        <v>0</v>
      </c>
    </row>
    <row r="16" spans="1:7" s="2" customFormat="1">
      <c r="A16" s="70" t="s">
        <v>158</v>
      </c>
      <c r="B16" s="58"/>
      <c r="C16" s="54" t="s">
        <v>81</v>
      </c>
      <c r="D16" s="55" t="s">
        <v>82</v>
      </c>
      <c r="E16" s="132"/>
      <c r="F16" s="57">
        <f>SUM(F15)</f>
        <v>35</v>
      </c>
      <c r="G16" s="71">
        <f t="shared" si="0"/>
        <v>0</v>
      </c>
    </row>
    <row r="17" spans="1:7" s="2" customFormat="1" ht="31.5">
      <c r="A17" s="70" t="s">
        <v>224</v>
      </c>
      <c r="B17" s="58"/>
      <c r="C17" s="54" t="s">
        <v>84</v>
      </c>
      <c r="D17" s="55" t="s">
        <v>82</v>
      </c>
      <c r="E17" s="132"/>
      <c r="F17" s="57">
        <v>15</v>
      </c>
      <c r="G17" s="71">
        <f t="shared" si="0"/>
        <v>0</v>
      </c>
    </row>
    <row r="18" spans="1:7" s="2" customFormat="1">
      <c r="A18" s="70" t="s">
        <v>225</v>
      </c>
      <c r="B18" s="58"/>
      <c r="C18" s="54" t="s">
        <v>81</v>
      </c>
      <c r="D18" s="55" t="s">
        <v>82</v>
      </c>
      <c r="E18" s="132"/>
      <c r="F18" s="57">
        <f>SUM(F17)</f>
        <v>15</v>
      </c>
      <c r="G18" s="71">
        <f t="shared" si="0"/>
        <v>0</v>
      </c>
    </row>
    <row r="19" spans="1:7" s="2" customFormat="1" ht="31.5">
      <c r="A19" s="70" t="s">
        <v>282</v>
      </c>
      <c r="B19" s="58"/>
      <c r="C19" s="54" t="s">
        <v>85</v>
      </c>
      <c r="D19" s="55" t="s">
        <v>82</v>
      </c>
      <c r="E19" s="132"/>
      <c r="F19" s="57">
        <v>195</v>
      </c>
      <c r="G19" s="71">
        <f t="shared" si="0"/>
        <v>0</v>
      </c>
    </row>
    <row r="20" spans="1:7" s="2" customFormat="1">
      <c r="A20" s="70" t="s">
        <v>283</v>
      </c>
      <c r="B20" s="58"/>
      <c r="C20" s="54" t="s">
        <v>81</v>
      </c>
      <c r="D20" s="55" t="s">
        <v>82</v>
      </c>
      <c r="E20" s="132"/>
      <c r="F20" s="57">
        <f>SUM(F19)</f>
        <v>195</v>
      </c>
      <c r="G20" s="71">
        <f t="shared" si="0"/>
        <v>0</v>
      </c>
    </row>
    <row r="21" spans="1:7" s="2" customFormat="1" ht="31.5">
      <c r="A21" s="70" t="s">
        <v>159</v>
      </c>
      <c r="B21" s="58"/>
      <c r="C21" s="54" t="s">
        <v>86</v>
      </c>
      <c r="D21" s="55" t="s">
        <v>82</v>
      </c>
      <c r="E21" s="132"/>
      <c r="F21" s="57">
        <v>95</v>
      </c>
      <c r="G21" s="71">
        <f t="shared" si="0"/>
        <v>0</v>
      </c>
    </row>
    <row r="22" spans="1:7" s="2" customFormat="1">
      <c r="A22" s="70" t="s">
        <v>160</v>
      </c>
      <c r="B22" s="58"/>
      <c r="C22" s="54" t="s">
        <v>81</v>
      </c>
      <c r="D22" s="55" t="s">
        <v>82</v>
      </c>
      <c r="E22" s="132"/>
      <c r="F22" s="57">
        <f>SUM(F21)</f>
        <v>95</v>
      </c>
      <c r="G22" s="71">
        <f t="shared" si="0"/>
        <v>0</v>
      </c>
    </row>
    <row r="23" spans="1:7" s="2" customFormat="1" ht="31.5">
      <c r="A23" s="70" t="s">
        <v>161</v>
      </c>
      <c r="B23" s="58"/>
      <c r="C23" s="54" t="s">
        <v>223</v>
      </c>
      <c r="D23" s="55" t="s">
        <v>82</v>
      </c>
      <c r="E23" s="132"/>
      <c r="F23" s="57">
        <v>20</v>
      </c>
      <c r="G23" s="71">
        <f t="shared" si="0"/>
        <v>0</v>
      </c>
    </row>
    <row r="24" spans="1:7" s="2" customFormat="1">
      <c r="A24" s="70" t="s">
        <v>162</v>
      </c>
      <c r="B24" s="58"/>
      <c r="C24" s="54" t="s">
        <v>81</v>
      </c>
      <c r="D24" s="55" t="s">
        <v>82</v>
      </c>
      <c r="E24" s="132"/>
      <c r="F24" s="57">
        <f>SUM(F23)</f>
        <v>20</v>
      </c>
      <c r="G24" s="71">
        <f t="shared" si="0"/>
        <v>0</v>
      </c>
    </row>
    <row r="25" spans="1:7" ht="47.25">
      <c r="A25" s="70" t="s">
        <v>163</v>
      </c>
      <c r="B25" s="58"/>
      <c r="C25" s="60" t="s">
        <v>87</v>
      </c>
      <c r="D25" s="61" t="s">
        <v>82</v>
      </c>
      <c r="E25" s="132"/>
      <c r="F25" s="57">
        <v>41</v>
      </c>
      <c r="G25" s="71">
        <f t="shared" si="0"/>
        <v>0</v>
      </c>
    </row>
    <row r="26" spans="1:7">
      <c r="A26" s="70" t="s">
        <v>164</v>
      </c>
      <c r="B26" s="58"/>
      <c r="C26" s="60" t="s">
        <v>81</v>
      </c>
      <c r="D26" s="61" t="s">
        <v>82</v>
      </c>
      <c r="E26" s="132"/>
      <c r="F26" s="57">
        <f>SUM(F25)</f>
        <v>41</v>
      </c>
      <c r="G26" s="71">
        <f t="shared" si="0"/>
        <v>0</v>
      </c>
    </row>
    <row r="27" spans="1:7">
      <c r="A27" s="70" t="s">
        <v>284</v>
      </c>
      <c r="B27" s="58"/>
      <c r="C27" s="60" t="s">
        <v>88</v>
      </c>
      <c r="D27" s="61" t="s">
        <v>3</v>
      </c>
      <c r="E27" s="132"/>
      <c r="F27" s="57">
        <v>105</v>
      </c>
      <c r="G27" s="71">
        <f t="shared" si="0"/>
        <v>0</v>
      </c>
    </row>
    <row r="28" spans="1:7">
      <c r="A28" s="70" t="s">
        <v>285</v>
      </c>
      <c r="B28" s="58"/>
      <c r="C28" s="60" t="s">
        <v>89</v>
      </c>
      <c r="D28" s="61" t="s">
        <v>3</v>
      </c>
      <c r="E28" s="132"/>
      <c r="F28" s="57">
        <v>25</v>
      </c>
      <c r="G28" s="71">
        <f t="shared" si="0"/>
        <v>0</v>
      </c>
    </row>
    <row r="29" spans="1:7">
      <c r="A29" s="70" t="s">
        <v>165</v>
      </c>
      <c r="B29" s="58"/>
      <c r="C29" s="60" t="s">
        <v>81</v>
      </c>
      <c r="D29" s="61" t="s">
        <v>3</v>
      </c>
      <c r="E29" s="132"/>
      <c r="F29" s="57">
        <f>SUM(F27:F28)</f>
        <v>130</v>
      </c>
      <c r="G29" s="71">
        <f t="shared" si="0"/>
        <v>0</v>
      </c>
    </row>
    <row r="30" spans="1:7">
      <c r="A30" s="70" t="s">
        <v>166</v>
      </c>
      <c r="B30" s="58"/>
      <c r="C30" s="60" t="s">
        <v>104</v>
      </c>
      <c r="D30" s="61" t="s">
        <v>3</v>
      </c>
      <c r="E30" s="132"/>
      <c r="F30" s="57">
        <v>1</v>
      </c>
      <c r="G30" s="71">
        <f t="shared" ref="G30" si="1">F30*E30</f>
        <v>0</v>
      </c>
    </row>
    <row r="31" spans="1:7" ht="16.5" thickBot="1">
      <c r="A31" s="72" t="s">
        <v>286</v>
      </c>
      <c r="B31" s="73"/>
      <c r="C31" s="79" t="s">
        <v>205</v>
      </c>
      <c r="D31" s="80" t="s">
        <v>90</v>
      </c>
      <c r="E31" s="133"/>
      <c r="F31" s="81">
        <v>0.4</v>
      </c>
      <c r="G31" s="76">
        <f t="shared" ref="G31" si="2">F31*E31</f>
        <v>0</v>
      </c>
    </row>
    <row r="32" spans="1:7" ht="16.5" thickTop="1"/>
  </sheetData>
  <pageMargins left="0.23622047244094491" right="0.23622047244094491" top="0.74803149606299213" bottom="0.74803149606299213" header="0.31496062992125984" footer="0.31496062992125984"/>
  <pageSetup paperSize="9" scale="78" fitToHeight="0" orientation="landscape" horizontalDpi="300" verticalDpi="300" r:id="rId1"/>
  <headerFooter>
    <oddHeader>&amp;L&amp;"Arial,Obyčejné"&amp;10ELEKTRO-PROJEKCE s.r.o.&amp;R&amp;"Arial,Obyčejné"&amp;10&amp;P/&amp;N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zoomScale="85" zoomScaleNormal="85" workbookViewId="0">
      <pane ySplit="4" topLeftCell="A5" activePane="bottomLeft" state="frozen"/>
      <selection activeCell="C778" sqref="C778"/>
      <selection pane="bottomLeft" activeCell="E5" sqref="E5:E28"/>
    </sheetView>
  </sheetViews>
  <sheetFormatPr defaultRowHeight="15.75"/>
  <cols>
    <col min="1" max="1" width="7.5" style="1" bestFit="1" customWidth="1"/>
    <col min="2" max="2" width="8.25" style="1" bestFit="1" customWidth="1"/>
    <col min="3" max="3" width="75.875" style="1" bestFit="1" customWidth="1"/>
    <col min="4" max="4" width="7.875" style="1" customWidth="1"/>
    <col min="5" max="5" width="10.375" style="6" bestFit="1" customWidth="1"/>
    <col min="6" max="6" width="9.5" style="5" bestFit="1" customWidth="1"/>
    <col min="7" max="7" width="11.75" style="6" bestFit="1" customWidth="1"/>
    <col min="8" max="16384" width="9" style="1"/>
  </cols>
  <sheetData>
    <row r="1" spans="1:7" ht="33" thickTop="1" thickBot="1">
      <c r="A1" s="7" t="s">
        <v>19</v>
      </c>
      <c r="B1" s="8" t="s">
        <v>0</v>
      </c>
      <c r="C1" s="18" t="s">
        <v>1</v>
      </c>
      <c r="D1" s="9" t="s">
        <v>2</v>
      </c>
      <c r="E1" s="10" t="s">
        <v>20</v>
      </c>
      <c r="F1" s="11" t="s">
        <v>18</v>
      </c>
      <c r="G1" s="12" t="s">
        <v>21</v>
      </c>
    </row>
    <row r="2" spans="1:7" s="2" customFormat="1" ht="17.25" thickTop="1" thickBot="1">
      <c r="A2" s="13" t="s">
        <v>16</v>
      </c>
      <c r="B2" s="14"/>
      <c r="C2" s="15" t="s">
        <v>96</v>
      </c>
      <c r="D2" s="16"/>
      <c r="E2" s="16"/>
      <c r="F2" s="16"/>
      <c r="G2" s="17"/>
    </row>
    <row r="3" spans="1:7" s="2" customFormat="1" ht="166.5" customHeight="1" thickBot="1">
      <c r="A3" s="50"/>
      <c r="B3" s="51"/>
      <c r="C3" s="63" t="s">
        <v>264</v>
      </c>
      <c r="D3" s="52"/>
      <c r="E3" s="52"/>
      <c r="F3" s="52"/>
      <c r="G3" s="53"/>
    </row>
    <row r="4" spans="1:7" s="2" customFormat="1" ht="16.5" thickBot="1">
      <c r="A4" s="45"/>
      <c r="B4" s="46"/>
      <c r="C4" s="49" t="s">
        <v>22</v>
      </c>
      <c r="D4" s="47"/>
      <c r="E4" s="47"/>
      <c r="F4" s="47"/>
      <c r="G4" s="48">
        <f>SUM(G5:G45)</f>
        <v>0</v>
      </c>
    </row>
    <row r="5" spans="1:7" s="2" customFormat="1" ht="16.5" thickTop="1">
      <c r="A5" s="64" t="s">
        <v>167</v>
      </c>
      <c r="B5" s="65"/>
      <c r="C5" s="83" t="s">
        <v>271</v>
      </c>
      <c r="D5" s="66" t="s">
        <v>82</v>
      </c>
      <c r="E5" s="131"/>
      <c r="F5" s="68">
        <v>59</v>
      </c>
      <c r="G5" s="69">
        <f t="shared" ref="G5:G14" si="0">F5*E5</f>
        <v>0</v>
      </c>
    </row>
    <row r="6" spans="1:7" s="2" customFormat="1">
      <c r="A6" s="70" t="s">
        <v>168</v>
      </c>
      <c r="B6" s="58"/>
      <c r="C6" s="82" t="s">
        <v>92</v>
      </c>
      <c r="D6" s="55" t="s">
        <v>82</v>
      </c>
      <c r="E6" s="132"/>
      <c r="F6" s="57">
        <f>SUM(F5:F5)</f>
        <v>59</v>
      </c>
      <c r="G6" s="71">
        <f t="shared" si="0"/>
        <v>0</v>
      </c>
    </row>
    <row r="7" spans="1:7" s="2" customFormat="1">
      <c r="A7" s="70" t="s">
        <v>169</v>
      </c>
      <c r="B7" s="58"/>
      <c r="C7" s="82" t="s">
        <v>95</v>
      </c>
      <c r="D7" s="55" t="s">
        <v>82</v>
      </c>
      <c r="E7" s="132"/>
      <c r="F7" s="57">
        <v>95</v>
      </c>
      <c r="G7" s="71">
        <f t="shared" si="0"/>
        <v>0</v>
      </c>
    </row>
    <row r="8" spans="1:7" s="2" customFormat="1">
      <c r="A8" s="70" t="s">
        <v>170</v>
      </c>
      <c r="B8" s="58"/>
      <c r="C8" s="82" t="s">
        <v>191</v>
      </c>
      <c r="D8" s="55" t="s">
        <v>82</v>
      </c>
      <c r="E8" s="132"/>
      <c r="F8" s="57">
        <v>1240</v>
      </c>
      <c r="G8" s="71">
        <f t="shared" si="0"/>
        <v>0</v>
      </c>
    </row>
    <row r="9" spans="1:7" s="2" customFormat="1">
      <c r="A9" s="70" t="s">
        <v>171</v>
      </c>
      <c r="B9" s="58"/>
      <c r="C9" s="82" t="s">
        <v>192</v>
      </c>
      <c r="D9" s="55" t="s">
        <v>82</v>
      </c>
      <c r="E9" s="132"/>
      <c r="F9" s="57">
        <v>420</v>
      </c>
      <c r="G9" s="71">
        <f t="shared" si="0"/>
        <v>0</v>
      </c>
    </row>
    <row r="10" spans="1:7" s="2" customFormat="1">
      <c r="A10" s="70" t="s">
        <v>172</v>
      </c>
      <c r="B10" s="58"/>
      <c r="C10" s="82" t="s">
        <v>193</v>
      </c>
      <c r="D10" s="55" t="s">
        <v>82</v>
      </c>
      <c r="E10" s="132"/>
      <c r="F10" s="57">
        <v>2350</v>
      </c>
      <c r="G10" s="71">
        <f t="shared" si="0"/>
        <v>0</v>
      </c>
    </row>
    <row r="11" spans="1:7" s="2" customFormat="1">
      <c r="A11" s="70" t="s">
        <v>173</v>
      </c>
      <c r="B11" s="58"/>
      <c r="C11" s="82" t="s">
        <v>194</v>
      </c>
      <c r="D11" s="55" t="s">
        <v>82</v>
      </c>
      <c r="E11" s="132"/>
      <c r="F11" s="57">
        <v>9</v>
      </c>
      <c r="G11" s="71">
        <f t="shared" si="0"/>
        <v>0</v>
      </c>
    </row>
    <row r="12" spans="1:7" s="2" customFormat="1">
      <c r="A12" s="70" t="s">
        <v>174</v>
      </c>
      <c r="B12" s="58"/>
      <c r="C12" s="82" t="s">
        <v>195</v>
      </c>
      <c r="D12" s="55" t="s">
        <v>82</v>
      </c>
      <c r="E12" s="132"/>
      <c r="F12" s="57">
        <v>39</v>
      </c>
      <c r="G12" s="71">
        <f t="shared" si="0"/>
        <v>0</v>
      </c>
    </row>
    <row r="13" spans="1:7" s="2" customFormat="1">
      <c r="A13" s="70" t="s">
        <v>175</v>
      </c>
      <c r="B13" s="58"/>
      <c r="C13" s="82" t="s">
        <v>196</v>
      </c>
      <c r="D13" s="55" t="s">
        <v>82</v>
      </c>
      <c r="E13" s="132"/>
      <c r="F13" s="57">
        <v>41</v>
      </c>
      <c r="G13" s="71">
        <f t="shared" si="0"/>
        <v>0</v>
      </c>
    </row>
    <row r="14" spans="1:7" s="2" customFormat="1">
      <c r="A14" s="70" t="s">
        <v>176</v>
      </c>
      <c r="B14" s="58"/>
      <c r="C14" s="82" t="s">
        <v>92</v>
      </c>
      <c r="D14" s="55" t="s">
        <v>82</v>
      </c>
      <c r="E14" s="132"/>
      <c r="F14" s="57">
        <f>SUM(F7:F13)</f>
        <v>4194</v>
      </c>
      <c r="G14" s="71">
        <f t="shared" si="0"/>
        <v>0</v>
      </c>
    </row>
    <row r="15" spans="1:7" s="2" customFormat="1">
      <c r="A15" s="70" t="s">
        <v>177</v>
      </c>
      <c r="B15" s="58"/>
      <c r="C15" s="82" t="s">
        <v>197</v>
      </c>
      <c r="D15" s="55" t="s">
        <v>82</v>
      </c>
      <c r="E15" s="132"/>
      <c r="F15" s="57">
        <v>127</v>
      </c>
      <c r="G15" s="71">
        <f t="shared" ref="G15:G22" si="1">F15*E15</f>
        <v>0</v>
      </c>
    </row>
    <row r="16" spans="1:7" s="2" customFormat="1">
      <c r="A16" s="70" t="s">
        <v>178</v>
      </c>
      <c r="B16" s="58"/>
      <c r="C16" s="82" t="s">
        <v>94</v>
      </c>
      <c r="D16" s="55" t="s">
        <v>82</v>
      </c>
      <c r="E16" s="132"/>
      <c r="F16" s="57">
        <f>SUM(F15:F15)</f>
        <v>127</v>
      </c>
      <c r="G16" s="71">
        <f t="shared" si="1"/>
        <v>0</v>
      </c>
    </row>
    <row r="17" spans="1:7" s="2" customFormat="1">
      <c r="A17" s="70" t="s">
        <v>179</v>
      </c>
      <c r="B17" s="58"/>
      <c r="C17" s="82" t="s">
        <v>198</v>
      </c>
      <c r="D17" s="55" t="s">
        <v>82</v>
      </c>
      <c r="E17" s="132"/>
      <c r="F17" s="57">
        <v>40</v>
      </c>
      <c r="G17" s="71">
        <f t="shared" si="1"/>
        <v>0</v>
      </c>
    </row>
    <row r="18" spans="1:7" s="2" customFormat="1">
      <c r="A18" s="70" t="s">
        <v>180</v>
      </c>
      <c r="B18" s="58"/>
      <c r="C18" s="82" t="s">
        <v>93</v>
      </c>
      <c r="D18" s="55" t="s">
        <v>82</v>
      </c>
      <c r="E18" s="132"/>
      <c r="F18" s="57">
        <f>SUM(F17:F17)</f>
        <v>40</v>
      </c>
      <c r="G18" s="71">
        <f t="shared" si="1"/>
        <v>0</v>
      </c>
    </row>
    <row r="19" spans="1:7" s="2" customFormat="1">
      <c r="A19" s="70" t="s">
        <v>181</v>
      </c>
      <c r="B19" s="58"/>
      <c r="C19" s="84" t="s">
        <v>200</v>
      </c>
      <c r="D19" s="55" t="s">
        <v>82</v>
      </c>
      <c r="E19" s="132"/>
      <c r="F19" s="57">
        <v>355</v>
      </c>
      <c r="G19" s="71">
        <f t="shared" si="1"/>
        <v>0</v>
      </c>
    </row>
    <row r="20" spans="1:7" s="2" customFormat="1">
      <c r="A20" s="70" t="s">
        <v>182</v>
      </c>
      <c r="B20" s="58"/>
      <c r="C20" s="84" t="s">
        <v>201</v>
      </c>
      <c r="D20" s="55" t="s">
        <v>82</v>
      </c>
      <c r="E20" s="132"/>
      <c r="F20" s="57">
        <v>45</v>
      </c>
      <c r="G20" s="71">
        <f t="shared" si="1"/>
        <v>0</v>
      </c>
    </row>
    <row r="21" spans="1:7" s="2" customFormat="1">
      <c r="A21" s="70" t="s">
        <v>183</v>
      </c>
      <c r="B21" s="58"/>
      <c r="C21" s="84" t="s">
        <v>202</v>
      </c>
      <c r="D21" s="55" t="s">
        <v>82</v>
      </c>
      <c r="E21" s="132"/>
      <c r="F21" s="57">
        <v>74</v>
      </c>
      <c r="G21" s="71">
        <f t="shared" si="1"/>
        <v>0</v>
      </c>
    </row>
    <row r="22" spans="1:7" s="2" customFormat="1">
      <c r="A22" s="70" t="s">
        <v>184</v>
      </c>
      <c r="B22" s="58"/>
      <c r="C22" s="82" t="s">
        <v>106</v>
      </c>
      <c r="D22" s="55" t="s">
        <v>82</v>
      </c>
      <c r="E22" s="132"/>
      <c r="F22" s="57">
        <f>SUM(F19:F21)</f>
        <v>474</v>
      </c>
      <c r="G22" s="71">
        <f t="shared" si="1"/>
        <v>0</v>
      </c>
    </row>
    <row r="23" spans="1:7" s="2" customFormat="1">
      <c r="A23" s="70" t="s">
        <v>185</v>
      </c>
      <c r="B23" s="58"/>
      <c r="C23" s="82" t="s">
        <v>272</v>
      </c>
      <c r="D23" s="55" t="s">
        <v>82</v>
      </c>
      <c r="E23" s="132"/>
      <c r="F23" s="57">
        <v>870</v>
      </c>
      <c r="G23" s="71">
        <f t="shared" ref="G23:G28" si="2">F23*E23</f>
        <v>0</v>
      </c>
    </row>
    <row r="24" spans="1:7">
      <c r="A24" s="70" t="s">
        <v>186</v>
      </c>
      <c r="B24" s="58"/>
      <c r="C24" s="82" t="s">
        <v>226</v>
      </c>
      <c r="D24" s="55" t="s">
        <v>82</v>
      </c>
      <c r="E24" s="132"/>
      <c r="F24" s="57">
        <v>120</v>
      </c>
      <c r="G24" s="71">
        <f t="shared" si="2"/>
        <v>0</v>
      </c>
    </row>
    <row r="25" spans="1:7">
      <c r="A25" s="70" t="s">
        <v>187</v>
      </c>
      <c r="B25" s="58"/>
      <c r="C25" s="82" t="s">
        <v>227</v>
      </c>
      <c r="D25" s="55" t="s">
        <v>82</v>
      </c>
      <c r="E25" s="132"/>
      <c r="F25" s="57">
        <v>5</v>
      </c>
      <c r="G25" s="71">
        <f t="shared" si="2"/>
        <v>0</v>
      </c>
    </row>
    <row r="26" spans="1:7" s="2" customFormat="1">
      <c r="A26" s="70" t="s">
        <v>188</v>
      </c>
      <c r="B26" s="58"/>
      <c r="C26" s="82" t="s">
        <v>92</v>
      </c>
      <c r="D26" s="55" t="s">
        <v>82</v>
      </c>
      <c r="E26" s="132"/>
      <c r="F26" s="57">
        <f>SUM(F23:F25)</f>
        <v>995</v>
      </c>
      <c r="G26" s="71">
        <f t="shared" si="2"/>
        <v>0</v>
      </c>
    </row>
    <row r="27" spans="1:7">
      <c r="A27" s="70" t="s">
        <v>189</v>
      </c>
      <c r="B27" s="58"/>
      <c r="C27" s="82" t="s">
        <v>228</v>
      </c>
      <c r="D27" s="55" t="s">
        <v>82</v>
      </c>
      <c r="E27" s="132"/>
      <c r="F27" s="57">
        <v>30</v>
      </c>
      <c r="G27" s="71">
        <f t="shared" si="2"/>
        <v>0</v>
      </c>
    </row>
    <row r="28" spans="1:7" s="2" customFormat="1" ht="16.5" thickBot="1">
      <c r="A28" s="72" t="s">
        <v>190</v>
      </c>
      <c r="B28" s="73"/>
      <c r="C28" s="109" t="s">
        <v>94</v>
      </c>
      <c r="D28" s="74" t="s">
        <v>82</v>
      </c>
      <c r="E28" s="133"/>
      <c r="F28" s="75">
        <f>SUM(F27:F27)</f>
        <v>30</v>
      </c>
      <c r="G28" s="76">
        <f t="shared" si="2"/>
        <v>0</v>
      </c>
    </row>
    <row r="29" spans="1:7" ht="16.5" thickTop="1"/>
  </sheetData>
  <pageMargins left="0.23622047244094491" right="0.23622047244094491" top="0.74803149606299213" bottom="0.74803149606299213" header="0.31496062992125984" footer="0.31496062992125984"/>
  <pageSetup paperSize="9" scale="78" fitToHeight="0" orientation="landscape" horizontalDpi="300" verticalDpi="300" r:id="rId1"/>
  <headerFooter>
    <oddHeader>&amp;L&amp;"Arial,Obyčejné"&amp;10ELEKTRO-PROJEKCE s.r.o.&amp;R&amp;"Arial,Obyčejné"&amp;10&amp;P/&amp;N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zoomScale="85" zoomScaleNormal="85" zoomScaleSheetLayoutView="115" workbookViewId="0">
      <pane ySplit="4" topLeftCell="A5" activePane="bottomLeft" state="frozen"/>
      <selection activeCell="C778" sqref="C778"/>
      <selection pane="bottomLeft" activeCell="E5" sqref="E5:E10"/>
    </sheetView>
  </sheetViews>
  <sheetFormatPr defaultRowHeight="15.75"/>
  <cols>
    <col min="1" max="1" width="7.5" style="1" bestFit="1" customWidth="1"/>
    <col min="2" max="2" width="8.25" style="1" bestFit="1" customWidth="1"/>
    <col min="3" max="3" width="75.875" style="1" bestFit="1" customWidth="1"/>
    <col min="4" max="4" width="7.875" style="1" customWidth="1"/>
    <col min="5" max="5" width="10.375" style="6" bestFit="1" customWidth="1"/>
    <col min="6" max="6" width="7.375" style="5" bestFit="1" customWidth="1"/>
    <col min="7" max="7" width="11.75" style="6" bestFit="1" customWidth="1"/>
    <col min="8" max="16384" width="9" style="1"/>
  </cols>
  <sheetData>
    <row r="1" spans="1:7" ht="33" thickTop="1" thickBot="1">
      <c r="A1" s="7" t="s">
        <v>19</v>
      </c>
      <c r="B1" s="8" t="s">
        <v>0</v>
      </c>
      <c r="C1" s="18" t="s">
        <v>1</v>
      </c>
      <c r="D1" s="9" t="s">
        <v>2</v>
      </c>
      <c r="E1" s="10" t="s">
        <v>20</v>
      </c>
      <c r="F1" s="11" t="s">
        <v>18</v>
      </c>
      <c r="G1" s="12" t="s">
        <v>21</v>
      </c>
    </row>
    <row r="2" spans="1:7" s="2" customFormat="1" ht="17.25" thickTop="1" thickBot="1">
      <c r="A2" s="13" t="s">
        <v>17</v>
      </c>
      <c r="B2" s="14"/>
      <c r="C2" s="15" t="s">
        <v>97</v>
      </c>
      <c r="D2" s="16"/>
      <c r="E2" s="16"/>
      <c r="F2" s="16"/>
      <c r="G2" s="17"/>
    </row>
    <row r="3" spans="1:7" s="2" customFormat="1" ht="79.5" thickBot="1">
      <c r="A3" s="50"/>
      <c r="B3" s="51"/>
      <c r="C3" s="63" t="s">
        <v>102</v>
      </c>
      <c r="D3" s="52"/>
      <c r="E3" s="52"/>
      <c r="F3" s="52"/>
      <c r="G3" s="53"/>
    </row>
    <row r="4" spans="1:7" s="2" customFormat="1" ht="16.5" thickBot="1">
      <c r="A4" s="45"/>
      <c r="B4" s="46"/>
      <c r="C4" s="49" t="s">
        <v>22</v>
      </c>
      <c r="D4" s="47"/>
      <c r="E4" s="47"/>
      <c r="F4" s="47"/>
      <c r="G4" s="48">
        <f>SUM(G5:G28)</f>
        <v>0</v>
      </c>
    </row>
    <row r="5" spans="1:7" s="2" customFormat="1" ht="32.25" thickTop="1">
      <c r="A5" s="64" t="s">
        <v>53</v>
      </c>
      <c r="B5" s="65"/>
      <c r="C5" s="77" t="s">
        <v>265</v>
      </c>
      <c r="D5" s="66" t="s">
        <v>3</v>
      </c>
      <c r="E5" s="131"/>
      <c r="F5" s="68">
        <v>1</v>
      </c>
      <c r="G5" s="69">
        <f t="shared" ref="G5:G10" si="0">F5*E5</f>
        <v>0</v>
      </c>
    </row>
    <row r="6" spans="1:7" s="2" customFormat="1" ht="47.25">
      <c r="A6" s="70" t="s">
        <v>54</v>
      </c>
      <c r="B6" s="58"/>
      <c r="C6" s="54" t="s">
        <v>266</v>
      </c>
      <c r="D6" s="55" t="s">
        <v>3</v>
      </c>
      <c r="E6" s="132"/>
      <c r="F6" s="57">
        <v>1</v>
      </c>
      <c r="G6" s="71">
        <f t="shared" si="0"/>
        <v>0</v>
      </c>
    </row>
    <row r="7" spans="1:7" s="2" customFormat="1" ht="47.25">
      <c r="A7" s="70" t="s">
        <v>55</v>
      </c>
      <c r="B7" s="58"/>
      <c r="C7" s="54" t="s">
        <v>267</v>
      </c>
      <c r="D7" s="55" t="s">
        <v>3</v>
      </c>
      <c r="E7" s="132"/>
      <c r="F7" s="57">
        <v>1</v>
      </c>
      <c r="G7" s="71">
        <f t="shared" si="0"/>
        <v>0</v>
      </c>
    </row>
    <row r="8" spans="1:7" s="2" customFormat="1" ht="63">
      <c r="A8" s="70" t="s">
        <v>56</v>
      </c>
      <c r="B8" s="58"/>
      <c r="C8" s="54" t="s">
        <v>270</v>
      </c>
      <c r="D8" s="55" t="s">
        <v>3</v>
      </c>
      <c r="E8" s="132"/>
      <c r="F8" s="57">
        <v>1</v>
      </c>
      <c r="G8" s="71">
        <f t="shared" si="0"/>
        <v>0</v>
      </c>
    </row>
    <row r="9" spans="1:7" s="2" customFormat="1" ht="63">
      <c r="A9" s="70" t="s">
        <v>57</v>
      </c>
      <c r="B9" s="58"/>
      <c r="C9" s="54" t="s">
        <v>269</v>
      </c>
      <c r="D9" s="55" t="s">
        <v>3</v>
      </c>
      <c r="E9" s="132"/>
      <c r="F9" s="57">
        <v>1</v>
      </c>
      <c r="G9" s="71">
        <f t="shared" si="0"/>
        <v>0</v>
      </c>
    </row>
    <row r="10" spans="1:7" s="2" customFormat="1" ht="48" thickBot="1">
      <c r="A10" s="72" t="s">
        <v>58</v>
      </c>
      <c r="B10" s="73"/>
      <c r="C10" s="78" t="s">
        <v>268</v>
      </c>
      <c r="D10" s="74" t="s">
        <v>3</v>
      </c>
      <c r="E10" s="133"/>
      <c r="F10" s="75">
        <v>1</v>
      </c>
      <c r="G10" s="76">
        <f t="shared" si="0"/>
        <v>0</v>
      </c>
    </row>
    <row r="11" spans="1:7" ht="16.5" thickTop="1"/>
  </sheetData>
  <pageMargins left="0.23622047244094491" right="0.23622047244094491" top="0.74803149606299213" bottom="0.74803149606299213" header="0.31496062992125984" footer="0.31496062992125984"/>
  <pageSetup paperSize="9" scale="79" fitToHeight="0" orientation="landscape" horizontalDpi="300" verticalDpi="300" r:id="rId1"/>
  <headerFooter>
    <oddHeader>&amp;L&amp;"Arial,Obyčejné"&amp;10ELEKTRO-PROJEKCE s.r.o.&amp;R&amp;"Arial,Obyčejné"&amp;10&amp;P/&amp;N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zoomScale="85" zoomScaleNormal="85" workbookViewId="0">
      <pane ySplit="4" topLeftCell="A5" activePane="bottomLeft" state="frozen"/>
      <selection activeCell="C778" sqref="C778"/>
      <selection pane="bottomLeft" activeCell="K14" sqref="K14"/>
    </sheetView>
  </sheetViews>
  <sheetFormatPr defaultRowHeight="15.75"/>
  <cols>
    <col min="1" max="1" width="7.5" style="1" bestFit="1" customWidth="1"/>
    <col min="2" max="2" width="8.25" style="1" bestFit="1" customWidth="1"/>
    <col min="3" max="3" width="75.875" style="1" bestFit="1" customWidth="1"/>
    <col min="4" max="4" width="7.875" style="1" customWidth="1"/>
    <col min="5" max="5" width="10.375" style="6" bestFit="1" customWidth="1"/>
    <col min="6" max="6" width="7.375" style="5" bestFit="1" customWidth="1"/>
    <col min="7" max="7" width="11.75" style="6" bestFit="1" customWidth="1"/>
    <col min="8" max="16384" width="9" style="1"/>
  </cols>
  <sheetData>
    <row r="1" spans="1:7" ht="33" thickTop="1" thickBot="1">
      <c r="A1" s="7" t="s">
        <v>19</v>
      </c>
      <c r="B1" s="8" t="s">
        <v>0</v>
      </c>
      <c r="C1" s="18" t="s">
        <v>1</v>
      </c>
      <c r="D1" s="9" t="s">
        <v>2</v>
      </c>
      <c r="E1" s="10" t="s">
        <v>20</v>
      </c>
      <c r="F1" s="11" t="s">
        <v>18</v>
      </c>
      <c r="G1" s="12" t="s">
        <v>21</v>
      </c>
    </row>
    <row r="2" spans="1:7" s="2" customFormat="1" ht="17.25" thickTop="1" thickBot="1">
      <c r="A2" s="89" t="s">
        <v>23</v>
      </c>
      <c r="B2" s="90"/>
      <c r="C2" s="91" t="s">
        <v>98</v>
      </c>
      <c r="D2" s="92"/>
      <c r="E2" s="92"/>
      <c r="F2" s="92"/>
      <c r="G2" s="93"/>
    </row>
    <row r="3" spans="1:7" s="2" customFormat="1" ht="17.25" thickTop="1" thickBot="1">
      <c r="A3" s="95"/>
      <c r="B3" s="96"/>
      <c r="C3" s="99"/>
      <c r="D3" s="97"/>
      <c r="E3" s="97"/>
      <c r="F3" s="97"/>
      <c r="G3" s="98"/>
    </row>
    <row r="4" spans="1:7" s="2" customFormat="1" ht="17.25" thickTop="1" thickBot="1">
      <c r="A4" s="85"/>
      <c r="B4" s="86"/>
      <c r="C4" s="94" t="s">
        <v>22</v>
      </c>
      <c r="D4" s="87"/>
      <c r="E4" s="87"/>
      <c r="F4" s="87"/>
      <c r="G4" s="88">
        <f>SUM(G5:G38)</f>
        <v>0</v>
      </c>
    </row>
    <row r="5" spans="1:7" s="2" customFormat="1" ht="32.25" thickTop="1">
      <c r="A5" s="110" t="s">
        <v>59</v>
      </c>
      <c r="B5" s="111"/>
      <c r="C5" s="112" t="s">
        <v>229</v>
      </c>
      <c r="D5" s="113" t="s">
        <v>3</v>
      </c>
      <c r="E5" s="131"/>
      <c r="F5" s="114">
        <v>1</v>
      </c>
      <c r="G5" s="115">
        <f t="shared" ref="G5:G10" si="0">F5*E5</f>
        <v>0</v>
      </c>
    </row>
    <row r="6" spans="1:7" s="2" customFormat="1">
      <c r="A6" s="116" t="s">
        <v>60</v>
      </c>
      <c r="B6" s="117"/>
      <c r="C6" s="118" t="s">
        <v>99</v>
      </c>
      <c r="D6" s="119" t="s">
        <v>3</v>
      </c>
      <c r="E6" s="132"/>
      <c r="F6" s="102">
        <v>1</v>
      </c>
      <c r="G6" s="103">
        <f t="shared" si="0"/>
        <v>0</v>
      </c>
    </row>
    <row r="7" spans="1:7" s="2" customFormat="1" ht="31.5">
      <c r="A7" s="116" t="s">
        <v>61</v>
      </c>
      <c r="B7" s="117"/>
      <c r="C7" s="120" t="s">
        <v>221</v>
      </c>
      <c r="D7" s="119" t="s">
        <v>3</v>
      </c>
      <c r="E7" s="132"/>
      <c r="F7" s="102">
        <v>1</v>
      </c>
      <c r="G7" s="103">
        <f t="shared" si="0"/>
        <v>0</v>
      </c>
    </row>
    <row r="8" spans="1:7" s="2" customFormat="1">
      <c r="A8" s="116" t="s">
        <v>62</v>
      </c>
      <c r="B8" s="117"/>
      <c r="C8" s="120" t="s">
        <v>276</v>
      </c>
      <c r="D8" s="119" t="s">
        <v>3</v>
      </c>
      <c r="E8" s="132"/>
      <c r="F8" s="102">
        <v>1</v>
      </c>
      <c r="G8" s="103">
        <f t="shared" si="0"/>
        <v>0</v>
      </c>
    </row>
    <row r="9" spans="1:7" s="2" customFormat="1">
      <c r="A9" s="116" t="s">
        <v>63</v>
      </c>
      <c r="B9" s="117"/>
      <c r="C9" s="120" t="s">
        <v>100</v>
      </c>
      <c r="D9" s="119" t="s">
        <v>3</v>
      </c>
      <c r="E9" s="132"/>
      <c r="F9" s="102">
        <v>1</v>
      </c>
      <c r="G9" s="103">
        <f t="shared" si="0"/>
        <v>0</v>
      </c>
    </row>
    <row r="10" spans="1:7" s="2" customFormat="1">
      <c r="A10" s="116" t="s">
        <v>64</v>
      </c>
      <c r="B10" s="117"/>
      <c r="C10" s="120" t="s">
        <v>101</v>
      </c>
      <c r="D10" s="119" t="s">
        <v>3</v>
      </c>
      <c r="E10" s="132"/>
      <c r="F10" s="102">
        <v>1</v>
      </c>
      <c r="G10" s="103">
        <f t="shared" si="0"/>
        <v>0</v>
      </c>
    </row>
    <row r="11" spans="1:7" ht="31.5">
      <c r="A11" s="116" t="s">
        <v>65</v>
      </c>
      <c r="B11" s="117"/>
      <c r="C11" s="122" t="s">
        <v>214</v>
      </c>
      <c r="D11" s="119" t="s">
        <v>3</v>
      </c>
      <c r="E11" s="132"/>
      <c r="F11" s="102">
        <v>4</v>
      </c>
      <c r="G11" s="103">
        <f t="shared" ref="G11:G12" si="1">F11*E11</f>
        <v>0</v>
      </c>
    </row>
    <row r="12" spans="1:7" ht="47.25">
      <c r="A12" s="116" t="s">
        <v>199</v>
      </c>
      <c r="B12" s="117"/>
      <c r="C12" s="122" t="s">
        <v>274</v>
      </c>
      <c r="D12" s="119" t="s">
        <v>3</v>
      </c>
      <c r="E12" s="132"/>
      <c r="F12" s="102">
        <v>1</v>
      </c>
      <c r="G12" s="103">
        <f t="shared" si="1"/>
        <v>0</v>
      </c>
    </row>
    <row r="13" spans="1:7">
      <c r="A13" s="116" t="s">
        <v>203</v>
      </c>
      <c r="B13" s="123"/>
      <c r="C13" s="122" t="s">
        <v>273</v>
      </c>
      <c r="D13" s="119" t="s">
        <v>3</v>
      </c>
      <c r="E13" s="132"/>
      <c r="F13" s="102">
        <v>1</v>
      </c>
      <c r="G13" s="103">
        <f t="shared" ref="G13" si="2">F13*E13</f>
        <v>0</v>
      </c>
    </row>
    <row r="14" spans="1:7" ht="62.25" customHeight="1">
      <c r="A14" s="116" t="s">
        <v>213</v>
      </c>
      <c r="B14" s="124"/>
      <c r="C14" s="60" t="s">
        <v>279</v>
      </c>
      <c r="D14" s="119" t="s">
        <v>90</v>
      </c>
      <c r="E14" s="132"/>
      <c r="F14" s="102">
        <v>135</v>
      </c>
      <c r="G14" s="103">
        <f t="shared" ref="G14:G15" si="3">F14*E14</f>
        <v>0</v>
      </c>
    </row>
    <row r="15" spans="1:7" ht="31.5">
      <c r="A15" s="116" t="s">
        <v>277</v>
      </c>
      <c r="B15" s="124"/>
      <c r="C15" s="60" t="s">
        <v>275</v>
      </c>
      <c r="D15" s="119" t="s">
        <v>3</v>
      </c>
      <c r="E15" s="132"/>
      <c r="F15" s="102">
        <v>15</v>
      </c>
      <c r="G15" s="103">
        <f t="shared" si="3"/>
        <v>0</v>
      </c>
    </row>
    <row r="16" spans="1:7" ht="31.5">
      <c r="A16" s="116" t="s">
        <v>278</v>
      </c>
      <c r="B16" s="124"/>
      <c r="C16" s="60" t="s">
        <v>289</v>
      </c>
      <c r="D16" s="119" t="s">
        <v>90</v>
      </c>
      <c r="E16" s="132"/>
      <c r="F16" s="102">
        <v>155</v>
      </c>
      <c r="G16" s="103">
        <f t="shared" ref="G16" si="4">F16*E16</f>
        <v>0</v>
      </c>
    </row>
    <row r="17" spans="1:7" ht="95.25" thickBot="1">
      <c r="A17" s="121" t="s">
        <v>287</v>
      </c>
      <c r="B17" s="125"/>
      <c r="C17" s="79" t="s">
        <v>288</v>
      </c>
      <c r="D17" s="106" t="s">
        <v>3</v>
      </c>
      <c r="E17" s="133"/>
      <c r="F17" s="107">
        <v>1</v>
      </c>
      <c r="G17" s="108">
        <f t="shared" ref="G17" si="5">F17*E17</f>
        <v>0</v>
      </c>
    </row>
    <row r="18" spans="1:7" ht="16.5" thickTop="1"/>
  </sheetData>
  <pageMargins left="0.23622047244094491" right="0.23622047244094491" top="0.74803149606299213" bottom="0.74803149606299213" header="0.31496062992125984" footer="0.31496062992125984"/>
  <pageSetup paperSize="9" fitToHeight="0" orientation="landscape" horizontalDpi="300" verticalDpi="300" r:id="rId1"/>
  <headerFooter>
    <oddHeader>&amp;L&amp;"Arial,Obyčejné"&amp;10ELEKTRO-PROJEKCE s.r.o.&amp;R&amp;"Arial,Obyčejné"&amp;10&amp;P/&amp;N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8</vt:i4>
      </vt:variant>
    </vt:vector>
  </HeadingPairs>
  <TitlesOfParts>
    <vt:vector size="15" baseType="lpstr">
      <vt:lpstr>Rekapitulace</vt:lpstr>
      <vt:lpstr>A</vt:lpstr>
      <vt:lpstr>B</vt:lpstr>
      <vt:lpstr>C</vt:lpstr>
      <vt:lpstr>D</vt:lpstr>
      <vt:lpstr>E</vt:lpstr>
      <vt:lpstr>F</vt:lpstr>
      <vt:lpstr>A!Názvy_tisku</vt:lpstr>
      <vt:lpstr>B!Názvy_tisku</vt:lpstr>
      <vt:lpstr>'C'!Názvy_tisku</vt:lpstr>
      <vt:lpstr>D!Názvy_tisku</vt:lpstr>
      <vt:lpstr>E!Názvy_tisku</vt:lpstr>
      <vt:lpstr>F!Názvy_tisku</vt:lpstr>
      <vt:lpstr>'C'!Oblast_tisku</vt:lpstr>
      <vt:lpstr>F!Oblast_tisku</vt:lpstr>
    </vt:vector>
  </TitlesOfParts>
  <Company>Helika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User</cp:lastModifiedBy>
  <cp:lastPrinted>2012-12-11T13:05:05Z</cp:lastPrinted>
  <dcterms:created xsi:type="dcterms:W3CDTF">2008-02-11T16:11:06Z</dcterms:created>
  <dcterms:modified xsi:type="dcterms:W3CDTF">2017-06-08T12:08:22Z</dcterms:modified>
</cp:coreProperties>
</file>